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8" i="1" l="1"/>
  <c r="I369" i="1" l="1"/>
  <c r="O253" i="1"/>
  <c r="O239" i="1"/>
  <c r="O280" i="1" l="1"/>
  <c r="Q280" i="1" s="1"/>
  <c r="K98" i="1" l="1"/>
  <c r="K102" i="1"/>
  <c r="K55" i="1"/>
  <c r="K41" i="1"/>
  <c r="K39" i="1"/>
  <c r="K29" i="1"/>
  <c r="K27" i="1"/>
  <c r="K25" i="1"/>
  <c r="K23" i="1"/>
  <c r="K21" i="1"/>
  <c r="K14" i="1"/>
  <c r="K12" i="1"/>
  <c r="K10" i="1"/>
  <c r="K9" i="1"/>
  <c r="K7" i="1"/>
  <c r="K5" i="1"/>
  <c r="Q283" i="1" l="1"/>
  <c r="Q278" i="1"/>
  <c r="Q275" i="1"/>
  <c r="Q264" i="1"/>
  <c r="Q253" i="1"/>
  <c r="Q251" i="1"/>
  <c r="Q249" i="1"/>
  <c r="Q247" i="1"/>
  <c r="Q245" i="1"/>
  <c r="Q239" i="1"/>
  <c r="Q236" i="1"/>
  <c r="Q234" i="1"/>
  <c r="O231" i="1"/>
  <c r="Q231" i="1" s="1"/>
  <c r="K177" i="1" l="1"/>
  <c r="K173" i="1"/>
  <c r="K162" i="1"/>
  <c r="K158" i="1"/>
  <c r="K147" i="1"/>
  <c r="K143" i="1"/>
  <c r="K132" i="1"/>
  <c r="K128" i="1"/>
  <c r="K117" i="1"/>
  <c r="K113" i="1"/>
  <c r="K100" i="1"/>
  <c r="K87" i="1"/>
  <c r="K83" i="1"/>
  <c r="K70" i="1"/>
  <c r="R357" i="1" l="1"/>
  <c r="N339" i="1" l="1"/>
  <c r="Q205" i="1" l="1"/>
  <c r="Q191" i="1"/>
  <c r="Q189" i="1"/>
  <c r="S218" i="1" l="1"/>
  <c r="S217" i="1"/>
  <c r="S223" i="1"/>
  <c r="S222" i="1"/>
  <c r="S225" i="1" l="1"/>
  <c r="M326" i="1" l="1"/>
  <c r="L325" i="1"/>
  <c r="K324" i="1"/>
  <c r="J323" i="1"/>
  <c r="L313" i="1"/>
  <c r="K312" i="1"/>
  <c r="J311" i="1"/>
  <c r="K307" i="1"/>
  <c r="J306" i="1"/>
  <c r="N324" i="1" l="1"/>
  <c r="M306" i="1"/>
  <c r="M312" i="1"/>
</calcChain>
</file>

<file path=xl/sharedStrings.xml><?xml version="1.0" encoding="utf-8"?>
<sst xmlns="http://schemas.openxmlformats.org/spreadsheetml/2006/main" count="388" uniqueCount="66">
  <si>
    <t>UPC</t>
  </si>
  <si>
    <t>Units Per Case</t>
  </si>
  <si>
    <t>Cases</t>
  </si>
  <si>
    <t>Color</t>
  </si>
  <si>
    <t>Picture</t>
  </si>
  <si>
    <t>Xsmall</t>
  </si>
  <si>
    <t>Small</t>
  </si>
  <si>
    <t>Medium</t>
  </si>
  <si>
    <t>Large</t>
  </si>
  <si>
    <t>Xlarge</t>
  </si>
  <si>
    <t>Total
per Pallet</t>
  </si>
  <si>
    <t>Black</t>
  </si>
  <si>
    <t>Caviar</t>
  </si>
  <si>
    <t>White</t>
  </si>
  <si>
    <t>Size</t>
  </si>
  <si>
    <t>Total</t>
  </si>
  <si>
    <t>Camo</t>
  </si>
  <si>
    <t>Grey</t>
  </si>
  <si>
    <t>Blue</t>
  </si>
  <si>
    <t>lgyhtr</t>
  </si>
  <si>
    <t>pchlly</t>
  </si>
  <si>
    <t>2Xlarge</t>
  </si>
  <si>
    <t>XLarge</t>
  </si>
  <si>
    <t>3Xlarge</t>
  </si>
  <si>
    <t>Antique Rose</t>
  </si>
  <si>
    <t>Total
per 
Pallet</t>
  </si>
  <si>
    <t>Greystone</t>
  </si>
  <si>
    <t>Total Units</t>
  </si>
  <si>
    <t>Total 
on each Pallet</t>
  </si>
  <si>
    <t>Pretty Purple</t>
  </si>
  <si>
    <t>Royal Spice</t>
  </si>
  <si>
    <t>Pink Frost</t>
  </si>
  <si>
    <t>Light Grey 
Heather</t>
  </si>
  <si>
    <t>XXLarge</t>
  </si>
  <si>
    <t>Plus</t>
  </si>
  <si>
    <t>XXlarge</t>
  </si>
  <si>
    <t>Retail</t>
  </si>
  <si>
    <t>Number of Pallets</t>
  </si>
  <si>
    <t>Total Pallets</t>
  </si>
  <si>
    <t>Red</t>
  </si>
  <si>
    <t>490060308152 - J</t>
  </si>
  <si>
    <t>490060308114 - S</t>
  </si>
  <si>
    <t>490060308305 - S</t>
  </si>
  <si>
    <t>490060308121 - S</t>
  </si>
  <si>
    <t>490060308312 - S</t>
  </si>
  <si>
    <t>Heather Gray</t>
  </si>
  <si>
    <t>Grayson Wine</t>
  </si>
  <si>
    <t>Xsmal</t>
  </si>
  <si>
    <t>Description: Women's No Boundaries Leggings</t>
  </si>
  <si>
    <t>Number 
of 
Pallets</t>
  </si>
  <si>
    <t>BLKSOT</t>
  </si>
  <si>
    <t>Description: Women's No Boundaries Leggings with Side Stripe</t>
  </si>
  <si>
    <t>MDHEGY</t>
  </si>
  <si>
    <t>Dark Blue</t>
  </si>
  <si>
    <t>UPC on the Box</t>
  </si>
  <si>
    <t>UPC of the Shorts</t>
  </si>
  <si>
    <t>Description: Secret Treasures Women's French Terry Sleep Tops and Bottoms (1-4B)</t>
  </si>
  <si>
    <t>Description: Athletic Works Long Sleeve Graphic Performance  Long Sleeve Shirt (1-3B)</t>
  </si>
  <si>
    <t>Description: Women's Mossy Oak Shirts (1-2AB)</t>
  </si>
  <si>
    <t>Description: Secret Treasures Women's Sleepwear Jog Pants (1-3B)</t>
  </si>
  <si>
    <t>Description: Secret Treasures Women's Sleepwear Jog Shorts (1-3B)</t>
  </si>
  <si>
    <t>Description: Harry Potter Sweatshirts and Joggers (1-3AB)</t>
  </si>
  <si>
    <t xml:space="preserve">Description: Women's TGT Hoodies </t>
  </si>
  <si>
    <t>Description: Ladies Avia Running Shorts with Bike Liner (1-3AB)</t>
  </si>
  <si>
    <t>Description: Ladies Avia Running Shorts with Bike Liner (1-3B)</t>
  </si>
  <si>
    <t>Description: SO Dolphin Hem Pull on Shorts (1-2B)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</si>
</sst>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/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16" xfId="0" applyFont="1" applyBorder="1"/>
    <xf numFmtId="164" fontId="1" fillId="0" borderId="0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27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4" xfId="0" applyFont="1" applyBorder="1"/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12" xfId="0" applyFont="1" applyBorder="1"/>
    <xf numFmtId="0" fontId="1" fillId="0" borderId="14" xfId="0" applyFont="1" applyBorder="1"/>
    <xf numFmtId="0" fontId="2" fillId="0" borderId="10" xfId="0" applyFont="1" applyBorder="1" applyAlignment="1">
      <alignment horizontal="center" vertical="center"/>
    </xf>
    <xf numFmtId="0" fontId="1" fillId="0" borderId="19" xfId="0" applyFont="1" applyBorder="1"/>
    <xf numFmtId="164" fontId="1" fillId="0" borderId="19" xfId="0" applyNumberFormat="1" applyFont="1" applyBorder="1"/>
    <xf numFmtId="0" fontId="1" fillId="0" borderId="21" xfId="0" applyFont="1" applyBorder="1"/>
    <xf numFmtId="164" fontId="1" fillId="0" borderId="11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80925</xdr:colOff>
      <xdr:row>288</xdr:row>
      <xdr:rowOff>128550</xdr:rowOff>
    </xdr:from>
    <xdr:to>
      <xdr:col>8</xdr:col>
      <xdr:colOff>1452525</xdr:colOff>
      <xdr:row>298</xdr:row>
      <xdr:rowOff>164408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5C88CE0C-4226-4B30-A486-D3B306292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9950" y="34466175"/>
          <a:ext cx="13716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1554900</xdr:colOff>
      <xdr:row>288</xdr:row>
      <xdr:rowOff>126150</xdr:rowOff>
    </xdr:from>
    <xdr:to>
      <xdr:col>8</xdr:col>
      <xdr:colOff>2926500</xdr:colOff>
      <xdr:row>298</xdr:row>
      <xdr:rowOff>162008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EAF182FB-A76A-48EA-BA02-9DCF75691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925" y="34463775"/>
          <a:ext cx="13716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1276350</xdr:colOff>
      <xdr:row>304</xdr:row>
      <xdr:rowOff>9525</xdr:rowOff>
    </xdr:from>
    <xdr:to>
      <xdr:col>8</xdr:col>
      <xdr:colOff>2990850</xdr:colOff>
      <xdr:row>313</xdr:row>
      <xdr:rowOff>110378</xdr:rowOff>
    </xdr:to>
    <xdr:pic>
      <xdr:nvPicPr>
        <xdr:cNvPr id="48" name="Picture 47" descr="Secret Treasures Women's and Women's Plus Ankle Pant Image 1 of 3">
          <a:extLst>
            <a:ext uri="{FF2B5EF4-FFF2-40B4-BE49-F238E27FC236}">
              <a16:creationId xmlns:a16="http://schemas.microsoft.com/office/drawing/2014/main" xmlns="" id="{62230B1B-1374-402F-B578-5BC120C58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76533375"/>
          <a:ext cx="17145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38100</xdr:colOff>
      <xdr:row>304</xdr:row>
      <xdr:rowOff>9525</xdr:rowOff>
    </xdr:from>
    <xdr:to>
      <xdr:col>8</xdr:col>
      <xdr:colOff>1752600</xdr:colOff>
      <xdr:row>313</xdr:row>
      <xdr:rowOff>110378</xdr:rowOff>
    </xdr:to>
    <xdr:pic>
      <xdr:nvPicPr>
        <xdr:cNvPr id="49" name="Picture 48" descr="Secret Treasures Women's and Women's Plus Ankle Pant Image 1 of 3">
          <a:extLst>
            <a:ext uri="{FF2B5EF4-FFF2-40B4-BE49-F238E27FC236}">
              <a16:creationId xmlns:a16="http://schemas.microsoft.com/office/drawing/2014/main" xmlns="" id="{870E75EB-B5D0-44C7-A7DB-633F02BB6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76533375"/>
          <a:ext cx="17145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581025</xdr:colOff>
      <xdr:row>318</xdr:row>
      <xdr:rowOff>123825</xdr:rowOff>
    </xdr:from>
    <xdr:to>
      <xdr:col>8</xdr:col>
      <xdr:colOff>2409825</xdr:colOff>
      <xdr:row>328</xdr:row>
      <xdr:rowOff>159684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410BBFEA-2157-445F-8E19-7D19B6714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79705200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330</xdr:row>
      <xdr:rowOff>0</xdr:rowOff>
    </xdr:from>
    <xdr:to>
      <xdr:col>18</xdr:col>
      <xdr:colOff>304800</xdr:colOff>
      <xdr:row>331</xdr:row>
      <xdr:rowOff>115981</xdr:rowOff>
    </xdr:to>
    <xdr:sp macro="" textlink="">
      <xdr:nvSpPr>
        <xdr:cNvPr id="1029" name="AutoShape 5" descr="https://flare.fullsource.com/images/items/a/raw/2000_LightBlue_A.jpg?_ga=2.123748035.87705431.1564076356-368953024.1564076356&amp;_gac=1.242953782.1564076356.EAIaIQobChMI38mVis7Q4wIVCJyzCh1yVA7sEAQYByABEgKWl_D_BwE">
          <a:extLst>
            <a:ext uri="{FF2B5EF4-FFF2-40B4-BE49-F238E27FC236}">
              <a16:creationId xmlns:a16="http://schemas.microsoft.com/office/drawing/2014/main" xmlns="" id="{DF3A0F7E-FC32-482D-8DB4-DF27F0999475}"/>
            </a:ext>
          </a:extLst>
        </xdr:cNvPr>
        <xdr:cNvSpPr>
          <a:spLocks noChangeAspect="1" noChangeArrowheads="1"/>
        </xdr:cNvSpPr>
      </xdr:nvSpPr>
      <xdr:spPr bwMode="auto">
        <a:xfrm>
          <a:off x="12439650" y="866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330</xdr:row>
      <xdr:rowOff>0</xdr:rowOff>
    </xdr:from>
    <xdr:to>
      <xdr:col>18</xdr:col>
      <xdr:colOff>304800</xdr:colOff>
      <xdr:row>331</xdr:row>
      <xdr:rowOff>115981</xdr:rowOff>
    </xdr:to>
    <xdr:sp macro="" textlink="">
      <xdr:nvSpPr>
        <xdr:cNvPr id="1030" name="AutoShape 6" descr="https://flare.fullsource.com/images/items/a/raw/2000_LightBlue_A.jpg?_ga=2.123748035.87705431.1564076356-368953024.1564076356&amp;_gac=1.242953782.1564076356.EAIaIQobChMI38mVis7Q4wIVCJyzCh1yVA7sEAQYByABEgKWl_D_BwE">
          <a:extLst>
            <a:ext uri="{FF2B5EF4-FFF2-40B4-BE49-F238E27FC236}">
              <a16:creationId xmlns:a16="http://schemas.microsoft.com/office/drawing/2014/main" xmlns="" id="{9CB82C40-8CA8-4F19-83AB-58B550D57098}"/>
            </a:ext>
          </a:extLst>
        </xdr:cNvPr>
        <xdr:cNvSpPr>
          <a:spLocks noChangeAspect="1" noChangeArrowheads="1"/>
        </xdr:cNvSpPr>
      </xdr:nvSpPr>
      <xdr:spPr bwMode="auto">
        <a:xfrm>
          <a:off x="12439650" y="85829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330</xdr:row>
      <xdr:rowOff>0</xdr:rowOff>
    </xdr:from>
    <xdr:to>
      <xdr:col>19</xdr:col>
      <xdr:colOff>304800</xdr:colOff>
      <xdr:row>331</xdr:row>
      <xdr:rowOff>115981</xdr:rowOff>
    </xdr:to>
    <xdr:sp macro="" textlink="">
      <xdr:nvSpPr>
        <xdr:cNvPr id="1032" name="AutoShape 8" descr="https://flare.fullsource.com/images/items/a/raw/2000_LightBlue_A.jpg?_ga=2.123748035.87705431.1564076356-368953024.1564076356&amp;_gac=1.242953782.1564076356.EAIaIQobChMI38mVis7Q4wIVCJyzCh1yVA7sEAQYByABEgKWl_D_BwE">
          <a:extLst>
            <a:ext uri="{FF2B5EF4-FFF2-40B4-BE49-F238E27FC236}">
              <a16:creationId xmlns:a16="http://schemas.microsoft.com/office/drawing/2014/main" xmlns="" id="{1C3B61C4-2F45-4635-B5BB-07319C8AD9E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544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28575</xdr:colOff>
      <xdr:row>214</xdr:row>
      <xdr:rowOff>178575</xdr:rowOff>
    </xdr:from>
    <xdr:to>
      <xdr:col>11</xdr:col>
      <xdr:colOff>371474</xdr:colOff>
      <xdr:row>225</xdr:row>
      <xdr:rowOff>14409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E024F586-E046-4459-97A2-82F8024746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87" r="19117"/>
        <a:stretch/>
      </xdr:blipFill>
      <xdr:spPr>
        <a:xfrm>
          <a:off x="7705725" y="113526075"/>
          <a:ext cx="9525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2328826</xdr:colOff>
      <xdr:row>214</xdr:row>
      <xdr:rowOff>176175</xdr:rowOff>
    </xdr:from>
    <xdr:to>
      <xdr:col>10</xdr:col>
      <xdr:colOff>143975</xdr:colOff>
      <xdr:row>225</xdr:row>
      <xdr:rowOff>12009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3D683021-06CA-4F01-8558-986968B55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8376" y="113523675"/>
          <a:ext cx="1463223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215</xdr:row>
      <xdr:rowOff>2325</xdr:rowOff>
    </xdr:from>
    <xdr:to>
      <xdr:col>8</xdr:col>
      <xdr:colOff>1104901</xdr:colOff>
      <xdr:row>225</xdr:row>
      <xdr:rowOff>17453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4BF2107A-C533-4107-BA08-8C55DB2034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58" r="11931"/>
        <a:stretch/>
      </xdr:blipFill>
      <xdr:spPr>
        <a:xfrm>
          <a:off x="4048125" y="113540325"/>
          <a:ext cx="1076326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1104900</xdr:colOff>
      <xdr:row>215</xdr:row>
      <xdr:rowOff>0</xdr:rowOff>
    </xdr:from>
    <xdr:to>
      <xdr:col>8</xdr:col>
      <xdr:colOff>2209800</xdr:colOff>
      <xdr:row>225</xdr:row>
      <xdr:rowOff>15128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95B164F2-AE1B-4BA5-8787-A10B585681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21" r="11459"/>
        <a:stretch/>
      </xdr:blipFill>
      <xdr:spPr>
        <a:xfrm>
          <a:off x="5124450" y="113538000"/>
          <a:ext cx="11049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76201</xdr:colOff>
      <xdr:row>185</xdr:row>
      <xdr:rowOff>19050</xdr:rowOff>
    </xdr:from>
    <xdr:to>
      <xdr:col>8</xdr:col>
      <xdr:colOff>1447630</xdr:colOff>
      <xdr:row>195</xdr:row>
      <xdr:rowOff>43703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8E8FD61E-06D8-4A4D-AAA1-92657A0BE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1162050"/>
          <a:ext cx="1371429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1469176</xdr:colOff>
      <xdr:row>185</xdr:row>
      <xdr:rowOff>40425</xdr:rowOff>
    </xdr:from>
    <xdr:to>
      <xdr:col>8</xdr:col>
      <xdr:colOff>2840605</xdr:colOff>
      <xdr:row>195</xdr:row>
      <xdr:rowOff>65078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D2BC9CA7-B324-4407-95AA-87FB8275B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8726" y="1183425"/>
          <a:ext cx="1371429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1502551</xdr:colOff>
      <xdr:row>200</xdr:row>
      <xdr:rowOff>16650</xdr:rowOff>
    </xdr:from>
    <xdr:to>
      <xdr:col>8</xdr:col>
      <xdr:colOff>2873980</xdr:colOff>
      <xdr:row>210</xdr:row>
      <xdr:rowOff>41303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A0D3B4CF-76D0-4910-81E7-E1DB6CF1D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2101" y="4407675"/>
          <a:ext cx="1371429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90451</xdr:colOff>
      <xdr:row>200</xdr:row>
      <xdr:rowOff>23775</xdr:rowOff>
    </xdr:from>
    <xdr:to>
      <xdr:col>8</xdr:col>
      <xdr:colOff>1461880</xdr:colOff>
      <xdr:row>210</xdr:row>
      <xdr:rowOff>48428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FDA76E96-139A-468F-B9A9-4016173A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0001" y="4414800"/>
          <a:ext cx="1371429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333</xdr:row>
      <xdr:rowOff>171450</xdr:rowOff>
    </xdr:from>
    <xdr:to>
      <xdr:col>8</xdr:col>
      <xdr:colOff>1019175</xdr:colOff>
      <xdr:row>344</xdr:row>
      <xdr:rowOff>5603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E8BEB51D-8CBF-45CB-B0C9-23A9A21089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2917"/>
        <a:stretch/>
      </xdr:blipFill>
      <xdr:spPr>
        <a:xfrm>
          <a:off x="5105400" y="127006350"/>
          <a:ext cx="97155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1076325</xdr:colOff>
      <xdr:row>333</xdr:row>
      <xdr:rowOff>169050</xdr:rowOff>
    </xdr:from>
    <xdr:to>
      <xdr:col>8</xdr:col>
      <xdr:colOff>2000250</xdr:colOff>
      <xdr:row>344</xdr:row>
      <xdr:rowOff>3203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C089E6A0-AD39-4878-9773-D539CA30E2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52" r="25127"/>
        <a:stretch/>
      </xdr:blipFill>
      <xdr:spPr>
        <a:xfrm>
          <a:off x="6134100" y="127003950"/>
          <a:ext cx="923925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2047874</xdr:colOff>
      <xdr:row>333</xdr:row>
      <xdr:rowOff>176175</xdr:rowOff>
    </xdr:from>
    <xdr:to>
      <xdr:col>8</xdr:col>
      <xdr:colOff>2981325</xdr:colOff>
      <xdr:row>344</xdr:row>
      <xdr:rowOff>10328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9191B4DA-380B-4762-9A82-C788901181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20" r="26039"/>
        <a:stretch/>
      </xdr:blipFill>
      <xdr:spPr>
        <a:xfrm>
          <a:off x="7105649" y="127011075"/>
          <a:ext cx="933451" cy="18288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95251</xdr:colOff>
      <xdr:row>352</xdr:row>
      <xdr:rowOff>2400</xdr:rowOff>
    </xdr:from>
    <xdr:to>
      <xdr:col>10</xdr:col>
      <xdr:colOff>514352</xdr:colOff>
      <xdr:row>362</xdr:row>
      <xdr:rowOff>38259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91FBA444-4E9C-4631-9605-874A479A28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42" r="17708"/>
        <a:stretch/>
      </xdr:blipFill>
      <xdr:spPr>
        <a:xfrm>
          <a:off x="8191501" y="121484250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352</xdr:row>
      <xdr:rowOff>0</xdr:rowOff>
    </xdr:from>
    <xdr:to>
      <xdr:col>9</xdr:col>
      <xdr:colOff>123825</xdr:colOff>
      <xdr:row>362</xdr:row>
      <xdr:rowOff>35859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114CDBBD-C955-4554-914C-1F49B40D27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75" r="20833"/>
        <a:stretch/>
      </xdr:blipFill>
      <xdr:spPr>
        <a:xfrm>
          <a:off x="7172325" y="121481850"/>
          <a:ext cx="104775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1171574</xdr:colOff>
      <xdr:row>351</xdr:row>
      <xdr:rowOff>188100</xdr:rowOff>
    </xdr:from>
    <xdr:to>
      <xdr:col>8</xdr:col>
      <xdr:colOff>2124075</xdr:colOff>
      <xdr:row>362</xdr:row>
      <xdr:rowOff>35140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1E37ABAF-61C3-478C-958D-3C06090C51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04" r="21612"/>
        <a:stretch/>
      </xdr:blipFill>
      <xdr:spPr>
        <a:xfrm>
          <a:off x="6229349" y="121479450"/>
          <a:ext cx="952501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352</xdr:row>
      <xdr:rowOff>4725</xdr:rowOff>
    </xdr:from>
    <xdr:to>
      <xdr:col>8</xdr:col>
      <xdr:colOff>1171576</xdr:colOff>
      <xdr:row>362</xdr:row>
      <xdr:rowOff>40584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8DD5EF6B-8A50-4D85-8128-F79321077B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54" r="19792"/>
        <a:stretch/>
      </xdr:blipFill>
      <xdr:spPr>
        <a:xfrm>
          <a:off x="5153025" y="121486575"/>
          <a:ext cx="1076326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790575</xdr:colOff>
      <xdr:row>64</xdr:row>
      <xdr:rowOff>142875</xdr:rowOff>
    </xdr:from>
    <xdr:to>
      <xdr:col>8</xdr:col>
      <xdr:colOff>2009775</xdr:colOff>
      <xdr:row>74</xdr:row>
      <xdr:rowOff>178734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3D014223-BE78-4C49-936B-969F02FEA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1285875"/>
          <a:ext cx="12192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85726</xdr:colOff>
      <xdr:row>79</xdr:row>
      <xdr:rowOff>133350</xdr:rowOff>
    </xdr:from>
    <xdr:to>
      <xdr:col>8</xdr:col>
      <xdr:colOff>1457155</xdr:colOff>
      <xdr:row>89</xdr:row>
      <xdr:rowOff>169209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430C0ED6-2A6E-4DD2-A52E-EEA9C0D5E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1" y="4524375"/>
          <a:ext cx="1371429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1235851</xdr:colOff>
      <xdr:row>79</xdr:row>
      <xdr:rowOff>121425</xdr:rowOff>
    </xdr:from>
    <xdr:to>
      <xdr:col>8</xdr:col>
      <xdr:colOff>2607280</xdr:colOff>
      <xdr:row>89</xdr:row>
      <xdr:rowOff>157284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20CC4886-D291-4DF6-B525-3808A83FB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226" y="4512450"/>
          <a:ext cx="1371429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94</xdr:row>
      <xdr:rowOff>142875</xdr:rowOff>
    </xdr:from>
    <xdr:to>
      <xdr:col>8</xdr:col>
      <xdr:colOff>2076279</xdr:colOff>
      <xdr:row>104</xdr:row>
      <xdr:rowOff>178734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72DEED79-1019-46F5-9A0A-A4706684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7781925"/>
          <a:ext cx="1371429" cy="1828800"/>
        </a:xfrm>
        <a:prstGeom prst="rect">
          <a:avLst/>
        </a:prstGeom>
      </xdr:spPr>
    </xdr:pic>
    <xdr:clientData/>
  </xdr:twoCellAnchor>
  <xdr:oneCellAnchor>
    <xdr:from>
      <xdr:col>8</xdr:col>
      <xdr:colOff>85726</xdr:colOff>
      <xdr:row>109</xdr:row>
      <xdr:rowOff>133350</xdr:rowOff>
    </xdr:from>
    <xdr:ext cx="1371429" cy="1828800"/>
    <xdr:pic>
      <xdr:nvPicPr>
        <xdr:cNvPr id="76" name="Picture 75">
          <a:extLst>
            <a:ext uri="{FF2B5EF4-FFF2-40B4-BE49-F238E27FC236}">
              <a16:creationId xmlns:a16="http://schemas.microsoft.com/office/drawing/2014/main" xmlns="" id="{98458507-1821-4E38-B239-7D316B3DA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1" y="11020425"/>
          <a:ext cx="1371429" cy="1828800"/>
        </a:xfrm>
        <a:prstGeom prst="rect">
          <a:avLst/>
        </a:prstGeom>
      </xdr:spPr>
    </xdr:pic>
    <xdr:clientData/>
  </xdr:oneCellAnchor>
  <xdr:oneCellAnchor>
    <xdr:from>
      <xdr:col>8</xdr:col>
      <xdr:colOff>1235851</xdr:colOff>
      <xdr:row>109</xdr:row>
      <xdr:rowOff>121425</xdr:rowOff>
    </xdr:from>
    <xdr:ext cx="1371429" cy="1828800"/>
    <xdr:pic>
      <xdr:nvPicPr>
        <xdr:cNvPr id="83" name="Picture 82">
          <a:extLst>
            <a:ext uri="{FF2B5EF4-FFF2-40B4-BE49-F238E27FC236}">
              <a16:creationId xmlns:a16="http://schemas.microsoft.com/office/drawing/2014/main" xmlns="" id="{C5E5B1CD-DDF4-4054-AEAE-14BA40EC4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226" y="11008500"/>
          <a:ext cx="1371429" cy="1828800"/>
        </a:xfrm>
        <a:prstGeom prst="rect">
          <a:avLst/>
        </a:prstGeom>
      </xdr:spPr>
    </xdr:pic>
    <xdr:clientData/>
  </xdr:oneCellAnchor>
  <xdr:oneCellAnchor>
    <xdr:from>
      <xdr:col>8</xdr:col>
      <xdr:colOff>85726</xdr:colOff>
      <xdr:row>124</xdr:row>
      <xdr:rowOff>133350</xdr:rowOff>
    </xdr:from>
    <xdr:ext cx="1371429" cy="1828800"/>
    <xdr:pic>
      <xdr:nvPicPr>
        <xdr:cNvPr id="85" name="Picture 84">
          <a:extLst>
            <a:ext uri="{FF2B5EF4-FFF2-40B4-BE49-F238E27FC236}">
              <a16:creationId xmlns:a16="http://schemas.microsoft.com/office/drawing/2014/main" xmlns="" id="{CDC720D5-7885-47D2-9135-669C6D5BA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1" y="14268450"/>
          <a:ext cx="1371429" cy="1828800"/>
        </a:xfrm>
        <a:prstGeom prst="rect">
          <a:avLst/>
        </a:prstGeom>
      </xdr:spPr>
    </xdr:pic>
    <xdr:clientData/>
  </xdr:oneCellAnchor>
  <xdr:oneCellAnchor>
    <xdr:from>
      <xdr:col>8</xdr:col>
      <xdr:colOff>1235851</xdr:colOff>
      <xdr:row>124</xdr:row>
      <xdr:rowOff>121425</xdr:rowOff>
    </xdr:from>
    <xdr:ext cx="1371429" cy="1828800"/>
    <xdr:pic>
      <xdr:nvPicPr>
        <xdr:cNvPr id="91" name="Picture 90">
          <a:extLst>
            <a:ext uri="{FF2B5EF4-FFF2-40B4-BE49-F238E27FC236}">
              <a16:creationId xmlns:a16="http://schemas.microsoft.com/office/drawing/2014/main" xmlns="" id="{9149CEEF-CDCF-4D14-A2F5-63FC487B3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226" y="14256525"/>
          <a:ext cx="1371429" cy="1828800"/>
        </a:xfrm>
        <a:prstGeom prst="rect">
          <a:avLst/>
        </a:prstGeom>
      </xdr:spPr>
    </xdr:pic>
    <xdr:clientData/>
  </xdr:oneCellAnchor>
  <xdr:oneCellAnchor>
    <xdr:from>
      <xdr:col>8</xdr:col>
      <xdr:colOff>85726</xdr:colOff>
      <xdr:row>139</xdr:row>
      <xdr:rowOff>133350</xdr:rowOff>
    </xdr:from>
    <xdr:ext cx="1371429" cy="1828800"/>
    <xdr:pic>
      <xdr:nvPicPr>
        <xdr:cNvPr id="92" name="Picture 91">
          <a:extLst>
            <a:ext uri="{FF2B5EF4-FFF2-40B4-BE49-F238E27FC236}">
              <a16:creationId xmlns:a16="http://schemas.microsoft.com/office/drawing/2014/main" xmlns="" id="{EAF2B206-14EC-456E-9513-20B08A5CF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1" y="17516475"/>
          <a:ext cx="1371429" cy="1828800"/>
        </a:xfrm>
        <a:prstGeom prst="rect">
          <a:avLst/>
        </a:prstGeom>
      </xdr:spPr>
    </xdr:pic>
    <xdr:clientData/>
  </xdr:oneCellAnchor>
  <xdr:oneCellAnchor>
    <xdr:from>
      <xdr:col>8</xdr:col>
      <xdr:colOff>1235851</xdr:colOff>
      <xdr:row>139</xdr:row>
      <xdr:rowOff>121425</xdr:rowOff>
    </xdr:from>
    <xdr:ext cx="1371429" cy="1828800"/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D59CDA-1B53-444C-9F04-AA137EAAE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226" y="17504550"/>
          <a:ext cx="1371429" cy="1828800"/>
        </a:xfrm>
        <a:prstGeom prst="rect">
          <a:avLst/>
        </a:prstGeom>
      </xdr:spPr>
    </xdr:pic>
    <xdr:clientData/>
  </xdr:oneCellAnchor>
  <xdr:oneCellAnchor>
    <xdr:from>
      <xdr:col>8</xdr:col>
      <xdr:colOff>85726</xdr:colOff>
      <xdr:row>154</xdr:row>
      <xdr:rowOff>133350</xdr:rowOff>
    </xdr:from>
    <xdr:ext cx="1371429" cy="1828800"/>
    <xdr:pic>
      <xdr:nvPicPr>
        <xdr:cNvPr id="94" name="Picture 93">
          <a:extLst>
            <a:ext uri="{FF2B5EF4-FFF2-40B4-BE49-F238E27FC236}">
              <a16:creationId xmlns:a16="http://schemas.microsoft.com/office/drawing/2014/main" xmlns="" id="{2DDB280B-14A8-41A6-9E3E-46ADA6D0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1" y="20764500"/>
          <a:ext cx="1371429" cy="1828800"/>
        </a:xfrm>
        <a:prstGeom prst="rect">
          <a:avLst/>
        </a:prstGeom>
      </xdr:spPr>
    </xdr:pic>
    <xdr:clientData/>
  </xdr:oneCellAnchor>
  <xdr:oneCellAnchor>
    <xdr:from>
      <xdr:col>8</xdr:col>
      <xdr:colOff>1235851</xdr:colOff>
      <xdr:row>154</xdr:row>
      <xdr:rowOff>121425</xdr:rowOff>
    </xdr:from>
    <xdr:ext cx="1371429" cy="1828800"/>
    <xdr:pic>
      <xdr:nvPicPr>
        <xdr:cNvPr id="95" name="Picture 94">
          <a:extLst>
            <a:ext uri="{FF2B5EF4-FFF2-40B4-BE49-F238E27FC236}">
              <a16:creationId xmlns:a16="http://schemas.microsoft.com/office/drawing/2014/main" xmlns="" id="{16871F89-A5DE-4717-A857-F6CECCCFD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226" y="20752575"/>
          <a:ext cx="1371429" cy="1828800"/>
        </a:xfrm>
        <a:prstGeom prst="rect">
          <a:avLst/>
        </a:prstGeom>
      </xdr:spPr>
    </xdr:pic>
    <xdr:clientData/>
  </xdr:oneCellAnchor>
  <xdr:oneCellAnchor>
    <xdr:from>
      <xdr:col>8</xdr:col>
      <xdr:colOff>85726</xdr:colOff>
      <xdr:row>169</xdr:row>
      <xdr:rowOff>133350</xdr:rowOff>
    </xdr:from>
    <xdr:ext cx="1371429" cy="1828800"/>
    <xdr:pic>
      <xdr:nvPicPr>
        <xdr:cNvPr id="97" name="Picture 96">
          <a:extLst>
            <a:ext uri="{FF2B5EF4-FFF2-40B4-BE49-F238E27FC236}">
              <a16:creationId xmlns:a16="http://schemas.microsoft.com/office/drawing/2014/main" xmlns="" id="{8C387952-0DC6-417E-B96B-9DA4AA58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1" y="27260550"/>
          <a:ext cx="1371429" cy="1828800"/>
        </a:xfrm>
        <a:prstGeom prst="rect">
          <a:avLst/>
        </a:prstGeom>
      </xdr:spPr>
    </xdr:pic>
    <xdr:clientData/>
  </xdr:oneCellAnchor>
  <xdr:oneCellAnchor>
    <xdr:from>
      <xdr:col>8</xdr:col>
      <xdr:colOff>1235851</xdr:colOff>
      <xdr:row>169</xdr:row>
      <xdr:rowOff>121425</xdr:rowOff>
    </xdr:from>
    <xdr:ext cx="1371429" cy="1828800"/>
    <xdr:pic>
      <xdr:nvPicPr>
        <xdr:cNvPr id="98" name="Picture 97">
          <a:extLst>
            <a:ext uri="{FF2B5EF4-FFF2-40B4-BE49-F238E27FC236}">
              <a16:creationId xmlns:a16="http://schemas.microsoft.com/office/drawing/2014/main" xmlns="" id="{8ABC70E8-52A6-49DC-9C9B-14F938889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226" y="27248625"/>
          <a:ext cx="1371429" cy="1828800"/>
        </a:xfrm>
        <a:prstGeom prst="rect">
          <a:avLst/>
        </a:prstGeom>
      </xdr:spPr>
    </xdr:pic>
    <xdr:clientData/>
  </xdr:oneCellAnchor>
  <xdr:twoCellAnchor editAs="oneCell">
    <xdr:from>
      <xdr:col>8</xdr:col>
      <xdr:colOff>514350</xdr:colOff>
      <xdr:row>243</xdr:row>
      <xdr:rowOff>133350</xdr:rowOff>
    </xdr:from>
    <xdr:to>
      <xdr:col>8</xdr:col>
      <xdr:colOff>2343150</xdr:colOff>
      <xdr:row>253</xdr:row>
      <xdr:rowOff>178734</xdr:rowOff>
    </xdr:to>
    <xdr:pic>
      <xdr:nvPicPr>
        <xdr:cNvPr id="122" name="Picture 121" descr="Juniors' SOÂ® Pull On Shorts">
          <a:extLst>
            <a:ext uri="{FF2B5EF4-FFF2-40B4-BE49-F238E27FC236}">
              <a16:creationId xmlns:a16="http://schemas.microsoft.com/office/drawing/2014/main" xmlns="" id="{9C1393BB-BC3E-4123-9251-B920D811E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33875"/>
          <a:ext cx="1828800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666750</xdr:colOff>
      <xdr:row>229</xdr:row>
      <xdr:rowOff>142875</xdr:rowOff>
    </xdr:from>
    <xdr:to>
      <xdr:col>8</xdr:col>
      <xdr:colOff>2362200</xdr:colOff>
      <xdr:row>239</xdr:row>
      <xdr:rowOff>188258</xdr:rowOff>
    </xdr:to>
    <xdr:pic>
      <xdr:nvPicPr>
        <xdr:cNvPr id="123" name="Picture 122" descr="Juniors' SOÂ® Pull On Shorts">
          <a:extLst>
            <a:ext uri="{FF2B5EF4-FFF2-40B4-BE49-F238E27FC236}">
              <a16:creationId xmlns:a16="http://schemas.microsoft.com/office/drawing/2014/main" xmlns="" id="{68995830-7EF0-4190-BD06-6B87E6E65A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21" r="7813"/>
        <a:stretch/>
      </xdr:blipFill>
      <xdr:spPr bwMode="auto">
        <a:xfrm>
          <a:off x="5410200" y="1285875"/>
          <a:ext cx="1695450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504825</xdr:colOff>
      <xdr:row>258</xdr:row>
      <xdr:rowOff>123825</xdr:rowOff>
    </xdr:from>
    <xdr:to>
      <xdr:col>8</xdr:col>
      <xdr:colOff>2333625</xdr:colOff>
      <xdr:row>268</xdr:row>
      <xdr:rowOff>159684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1DEDFE30-06DA-4C65-94A0-909A4AB69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7381875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590550</xdr:colOff>
      <xdr:row>273</xdr:row>
      <xdr:rowOff>152400</xdr:rowOff>
    </xdr:from>
    <xdr:to>
      <xdr:col>8</xdr:col>
      <xdr:colOff>2419350</xdr:colOff>
      <xdr:row>284</xdr:row>
      <xdr:rowOff>7284</xdr:rowOff>
    </xdr:to>
    <xdr:pic>
      <xdr:nvPicPr>
        <xdr:cNvPr id="125" name="Picture 124" descr="Juniors' SOÂ® Pull On Shorts">
          <a:extLst>
            <a:ext uri="{FF2B5EF4-FFF2-40B4-BE49-F238E27FC236}">
              <a16:creationId xmlns:a16="http://schemas.microsoft.com/office/drawing/2014/main" xmlns="" id="{FCBAF6D7-A41C-48CF-975B-1BF6C6B9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0467975"/>
          <a:ext cx="1828800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590550</xdr:colOff>
      <xdr:row>273</xdr:row>
      <xdr:rowOff>152400</xdr:rowOff>
    </xdr:from>
    <xdr:to>
      <xdr:col>8</xdr:col>
      <xdr:colOff>2419350</xdr:colOff>
      <xdr:row>284</xdr:row>
      <xdr:rowOff>7284</xdr:rowOff>
    </xdr:to>
    <xdr:pic>
      <xdr:nvPicPr>
        <xdr:cNvPr id="126" name="Picture 125" descr="Juniors' SOÂ® Pull On Shorts">
          <a:extLst>
            <a:ext uri="{FF2B5EF4-FFF2-40B4-BE49-F238E27FC236}">
              <a16:creationId xmlns:a16="http://schemas.microsoft.com/office/drawing/2014/main" xmlns="" id="{28A8AEAE-D0EA-44D1-89ED-18E23864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0467975"/>
          <a:ext cx="1828800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507150</xdr:colOff>
      <xdr:row>3</xdr:row>
      <xdr:rowOff>145200</xdr:rowOff>
    </xdr:from>
    <xdr:to>
      <xdr:col>8</xdr:col>
      <xdr:colOff>2335950</xdr:colOff>
      <xdr:row>14</xdr:row>
      <xdr:rowOff>1765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6A2A7E51-DB8E-49C5-A7BA-4AD4A35DC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2850" y="1278675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731026</xdr:colOff>
      <xdr:row>19</xdr:row>
      <xdr:rowOff>140475</xdr:rowOff>
    </xdr:from>
    <xdr:to>
      <xdr:col>8</xdr:col>
      <xdr:colOff>2102455</xdr:colOff>
      <xdr:row>29</xdr:row>
      <xdr:rowOff>176333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57C957E0-810F-4E81-970C-750942B6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6726" y="4893450"/>
          <a:ext cx="1371429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766726</xdr:colOff>
      <xdr:row>34</xdr:row>
      <xdr:rowOff>128550</xdr:rowOff>
    </xdr:from>
    <xdr:to>
      <xdr:col>8</xdr:col>
      <xdr:colOff>2139353</xdr:colOff>
      <xdr:row>44</xdr:row>
      <xdr:rowOff>164409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E966FE53-5485-474B-870C-C9D6B1CF3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2426" y="8310525"/>
          <a:ext cx="1372627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638176</xdr:colOff>
      <xdr:row>49</xdr:row>
      <xdr:rowOff>114300</xdr:rowOff>
    </xdr:from>
    <xdr:to>
      <xdr:col>8</xdr:col>
      <xdr:colOff>2009605</xdr:colOff>
      <xdr:row>59</xdr:row>
      <xdr:rowOff>150159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A90D8A63-072B-4A83-ADCD-87834C237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6" y="11725275"/>
          <a:ext cx="1371429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8"/>
  <sheetViews>
    <sheetView showGridLines="0" tabSelected="1" zoomScale="85" zoomScaleNormal="85" workbookViewId="0">
      <selection activeCell="N9" sqref="N9"/>
    </sheetView>
  </sheetViews>
  <sheetFormatPr defaultRowHeight="14.25"/>
  <cols>
    <col min="1" max="1" width="4" style="1" customWidth="1"/>
    <col min="2" max="2" width="2.7109375" style="1" customWidth="1"/>
    <col min="3" max="3" width="17.28515625" style="1" bestFit="1" customWidth="1"/>
    <col min="4" max="4" width="17" style="1" customWidth="1"/>
    <col min="5" max="5" width="9.140625" style="2"/>
    <col min="6" max="6" width="9.140625" style="1"/>
    <col min="7" max="7" width="15.85546875" style="1" customWidth="1"/>
    <col min="8" max="8" width="15.5703125" style="1" customWidth="1"/>
    <col min="9" max="9" width="45.5703125" style="1" customWidth="1"/>
    <col min="10" max="16384" width="9.140625" style="1"/>
  </cols>
  <sheetData>
    <row r="1" spans="4:12" ht="15" thickBot="1"/>
    <row r="2" spans="4:12" ht="15.75" thickBot="1">
      <c r="D2" s="87" t="s">
        <v>63</v>
      </c>
      <c r="E2" s="88"/>
      <c r="F2" s="88"/>
      <c r="G2" s="88"/>
      <c r="H2" s="88"/>
      <c r="I2" s="88"/>
      <c r="J2" s="88"/>
      <c r="K2" s="88"/>
      <c r="L2" s="89"/>
    </row>
    <row r="3" spans="4:12" ht="45" customHeight="1" thickBot="1">
      <c r="D3" s="3" t="s">
        <v>0</v>
      </c>
      <c r="E3" s="3" t="s">
        <v>36</v>
      </c>
      <c r="F3" s="4" t="s">
        <v>1</v>
      </c>
      <c r="G3" s="4" t="s">
        <v>2</v>
      </c>
      <c r="H3" s="5" t="s">
        <v>3</v>
      </c>
      <c r="I3" s="3" t="s">
        <v>4</v>
      </c>
      <c r="J3" s="5" t="s">
        <v>14</v>
      </c>
      <c r="K3" s="6" t="s">
        <v>15</v>
      </c>
      <c r="L3" s="7" t="s">
        <v>49</v>
      </c>
    </row>
    <row r="4" spans="4:12">
      <c r="D4" s="8"/>
      <c r="E4" s="9"/>
      <c r="F4" s="9"/>
      <c r="G4" s="9"/>
      <c r="H4" s="10"/>
      <c r="I4" s="11"/>
      <c r="J4" s="10"/>
      <c r="K4" s="10"/>
      <c r="L4" s="12"/>
    </row>
    <row r="5" spans="4:12" ht="15">
      <c r="D5" s="13"/>
      <c r="E5" s="14"/>
      <c r="F5" s="15"/>
      <c r="G5" s="15">
        <v>81</v>
      </c>
      <c r="H5" s="16"/>
      <c r="I5" s="17"/>
      <c r="J5" s="16" t="s">
        <v>7</v>
      </c>
      <c r="K5" s="18">
        <f>SUM(F9*G5)</f>
        <v>972</v>
      </c>
      <c r="L5" s="19">
        <v>1</v>
      </c>
    </row>
    <row r="6" spans="4:12">
      <c r="D6" s="20"/>
      <c r="E6" s="15"/>
      <c r="F6" s="15"/>
      <c r="G6" s="15"/>
      <c r="H6" s="16"/>
      <c r="I6" s="17"/>
      <c r="J6" s="16"/>
      <c r="K6" s="16"/>
      <c r="L6" s="12"/>
    </row>
    <row r="7" spans="4:12" ht="15">
      <c r="D7" s="13"/>
      <c r="E7" s="14"/>
      <c r="F7" s="15"/>
      <c r="G7" s="15">
        <v>76</v>
      </c>
      <c r="H7" s="16"/>
      <c r="I7" s="17"/>
      <c r="J7" s="16" t="s">
        <v>8</v>
      </c>
      <c r="K7" s="18">
        <f>SUM(F9*G7)</f>
        <v>912</v>
      </c>
      <c r="L7" s="19">
        <v>1</v>
      </c>
    </row>
    <row r="8" spans="4:12">
      <c r="D8" s="13"/>
      <c r="E8" s="21"/>
      <c r="F8" s="15"/>
      <c r="G8" s="15"/>
      <c r="H8" s="16"/>
      <c r="I8" s="17"/>
      <c r="J8" s="16"/>
      <c r="K8" s="16"/>
      <c r="L8" s="12"/>
    </row>
    <row r="9" spans="4:12" ht="15">
      <c r="D9" s="91">
        <v>4719849115402</v>
      </c>
      <c r="E9" s="97">
        <v>9.9600000000000009</v>
      </c>
      <c r="F9" s="93">
        <v>12</v>
      </c>
      <c r="G9" s="15">
        <v>29</v>
      </c>
      <c r="H9" s="93" t="s">
        <v>17</v>
      </c>
      <c r="I9" s="17"/>
      <c r="J9" s="16" t="s">
        <v>22</v>
      </c>
      <c r="K9" s="22">
        <f>SUM(F9*G9)</f>
        <v>348</v>
      </c>
      <c r="L9" s="19">
        <v>1</v>
      </c>
    </row>
    <row r="10" spans="4:12" ht="15">
      <c r="D10" s="91"/>
      <c r="E10" s="97"/>
      <c r="F10" s="93"/>
      <c r="G10" s="15">
        <v>81</v>
      </c>
      <c r="H10" s="93"/>
      <c r="I10" s="17"/>
      <c r="J10" s="16" t="s">
        <v>8</v>
      </c>
      <c r="K10" s="22">
        <f>SUM(F9*G10)</f>
        <v>972</v>
      </c>
      <c r="L10" s="19">
        <v>1</v>
      </c>
    </row>
    <row r="11" spans="4:12" ht="15">
      <c r="D11" s="13"/>
      <c r="E11" s="14"/>
      <c r="F11" s="15"/>
      <c r="G11" s="15"/>
      <c r="H11" s="16"/>
      <c r="I11" s="17"/>
      <c r="J11" s="16"/>
      <c r="K11" s="18"/>
      <c r="L11" s="19"/>
    </row>
    <row r="12" spans="4:12" ht="15">
      <c r="D12" s="13"/>
      <c r="E12" s="14"/>
      <c r="F12" s="15"/>
      <c r="G12" s="15">
        <v>38</v>
      </c>
      <c r="H12" s="16"/>
      <c r="I12" s="17"/>
      <c r="J12" s="16" t="s">
        <v>7</v>
      </c>
      <c r="K12" s="18">
        <f>SUM(F9*G12)</f>
        <v>456</v>
      </c>
      <c r="L12" s="19">
        <v>1</v>
      </c>
    </row>
    <row r="13" spans="4:12">
      <c r="D13" s="20"/>
      <c r="E13" s="15"/>
      <c r="F13" s="15"/>
      <c r="G13" s="15"/>
      <c r="H13" s="16"/>
      <c r="I13" s="17"/>
      <c r="J13" s="16"/>
      <c r="K13" s="16"/>
      <c r="L13" s="12"/>
    </row>
    <row r="14" spans="4:12" ht="15">
      <c r="D14" s="13"/>
      <c r="E14" s="14"/>
      <c r="F14" s="15"/>
      <c r="G14" s="15">
        <v>55</v>
      </c>
      <c r="H14" s="16"/>
      <c r="I14" s="17"/>
      <c r="J14" s="16" t="s">
        <v>6</v>
      </c>
      <c r="K14" s="18">
        <f>SUM(F9*G14)</f>
        <v>660</v>
      </c>
      <c r="L14" s="19">
        <v>1</v>
      </c>
    </row>
    <row r="15" spans="4:12" ht="15" thickBot="1">
      <c r="D15" s="23"/>
      <c r="E15" s="24"/>
      <c r="F15" s="24"/>
      <c r="G15" s="24"/>
      <c r="H15" s="25"/>
      <c r="I15" s="26"/>
      <c r="J15" s="27"/>
      <c r="K15" s="27"/>
      <c r="L15" s="28"/>
    </row>
    <row r="16" spans="4:12">
      <c r="D16" s="29"/>
      <c r="E16" s="29"/>
      <c r="F16" s="29"/>
      <c r="G16" s="29"/>
      <c r="H16" s="29"/>
      <c r="I16" s="29"/>
      <c r="J16" s="30"/>
      <c r="K16" s="30"/>
      <c r="L16" s="30"/>
    </row>
    <row r="17" spans="4:12" ht="15" thickBot="1">
      <c r="D17" s="29"/>
      <c r="E17" s="29"/>
      <c r="F17" s="29"/>
      <c r="G17" s="29"/>
      <c r="H17" s="29"/>
      <c r="I17" s="29"/>
      <c r="J17" s="30"/>
      <c r="K17" s="30"/>
      <c r="L17" s="30"/>
    </row>
    <row r="18" spans="4:12" ht="15.75" thickBot="1">
      <c r="D18" s="87" t="s">
        <v>64</v>
      </c>
      <c r="E18" s="88"/>
      <c r="F18" s="88"/>
      <c r="G18" s="88"/>
      <c r="H18" s="88"/>
      <c r="I18" s="88"/>
      <c r="J18" s="88"/>
      <c r="K18" s="88"/>
      <c r="L18" s="89"/>
    </row>
    <row r="19" spans="4:12" ht="45" customHeight="1" thickBot="1">
      <c r="D19" s="3" t="s">
        <v>0</v>
      </c>
      <c r="E19" s="3" t="s">
        <v>36</v>
      </c>
      <c r="F19" s="4" t="s">
        <v>1</v>
      </c>
      <c r="G19" s="4" t="s">
        <v>2</v>
      </c>
      <c r="H19" s="5" t="s">
        <v>3</v>
      </c>
      <c r="I19" s="3" t="s">
        <v>4</v>
      </c>
      <c r="J19" s="5" t="s">
        <v>14</v>
      </c>
      <c r="K19" s="6" t="s">
        <v>15</v>
      </c>
      <c r="L19" s="7" t="s">
        <v>49</v>
      </c>
    </row>
    <row r="20" spans="4:12">
      <c r="D20" s="8"/>
      <c r="E20" s="9"/>
      <c r="F20" s="9"/>
      <c r="G20" s="9"/>
      <c r="H20" s="10"/>
      <c r="I20" s="11"/>
      <c r="J20" s="10"/>
      <c r="K20" s="10"/>
      <c r="L20" s="12"/>
    </row>
    <row r="21" spans="4:12" ht="15">
      <c r="D21" s="13"/>
      <c r="E21" s="14"/>
      <c r="F21" s="15"/>
      <c r="G21" s="15">
        <v>81</v>
      </c>
      <c r="H21" s="16"/>
      <c r="I21" s="17"/>
      <c r="J21" s="16" t="s">
        <v>6</v>
      </c>
      <c r="K21" s="18">
        <f>SUM(F25*G21)</f>
        <v>972</v>
      </c>
      <c r="L21" s="19">
        <v>1</v>
      </c>
    </row>
    <row r="22" spans="4:12">
      <c r="D22" s="20"/>
      <c r="E22" s="15"/>
      <c r="F22" s="15"/>
      <c r="G22" s="15"/>
      <c r="H22" s="16"/>
      <c r="I22" s="17"/>
      <c r="J22" s="16"/>
      <c r="K22" s="16"/>
      <c r="L22" s="12"/>
    </row>
    <row r="23" spans="4:12" ht="15">
      <c r="D23" s="13"/>
      <c r="E23" s="14"/>
      <c r="F23" s="15"/>
      <c r="G23" s="15">
        <v>65</v>
      </c>
      <c r="H23" s="16"/>
      <c r="I23" s="17"/>
      <c r="J23" s="16" t="s">
        <v>8</v>
      </c>
      <c r="K23" s="18">
        <f>SUM(F25*G23)</f>
        <v>780</v>
      </c>
      <c r="L23" s="19">
        <v>1</v>
      </c>
    </row>
    <row r="24" spans="4:12">
      <c r="D24" s="13"/>
      <c r="E24" s="21"/>
      <c r="F24" s="15"/>
      <c r="G24" s="15"/>
      <c r="H24" s="16"/>
      <c r="I24" s="17"/>
      <c r="J24" s="16"/>
      <c r="K24" s="16"/>
      <c r="L24" s="12"/>
    </row>
    <row r="25" spans="4:12" ht="15">
      <c r="D25" s="13">
        <v>4719849115061</v>
      </c>
      <c r="E25" s="14">
        <v>9.9600000000000009</v>
      </c>
      <c r="F25" s="15">
        <v>12</v>
      </c>
      <c r="G25" s="15">
        <v>48</v>
      </c>
      <c r="H25" s="16" t="s">
        <v>11</v>
      </c>
      <c r="I25" s="17"/>
      <c r="J25" s="16" t="s">
        <v>22</v>
      </c>
      <c r="K25" s="18">
        <f>SUM(F25*G25)</f>
        <v>576</v>
      </c>
      <c r="L25" s="19">
        <v>1</v>
      </c>
    </row>
    <row r="26" spans="4:12">
      <c r="D26" s="13"/>
      <c r="E26" s="21"/>
      <c r="F26" s="15"/>
      <c r="G26" s="15"/>
      <c r="H26" s="16"/>
      <c r="I26" s="17"/>
      <c r="J26" s="16"/>
      <c r="K26" s="16"/>
      <c r="L26" s="12"/>
    </row>
    <row r="27" spans="4:12" ht="15">
      <c r="D27" s="13"/>
      <c r="E27" s="14"/>
      <c r="F27" s="15"/>
      <c r="G27" s="15">
        <v>14</v>
      </c>
      <c r="H27" s="16"/>
      <c r="I27" s="17"/>
      <c r="J27" s="16" t="s">
        <v>6</v>
      </c>
      <c r="K27" s="18">
        <f>SUM(F25*G27)</f>
        <v>168</v>
      </c>
      <c r="L27" s="19">
        <v>1</v>
      </c>
    </row>
    <row r="28" spans="4:12">
      <c r="D28" s="20"/>
      <c r="E28" s="15"/>
      <c r="F28" s="15"/>
      <c r="G28" s="15"/>
      <c r="H28" s="16"/>
      <c r="I28" s="17"/>
      <c r="J28" s="16"/>
      <c r="K28" s="16"/>
      <c r="L28" s="12"/>
    </row>
    <row r="29" spans="4:12" ht="15">
      <c r="D29" s="13"/>
      <c r="E29" s="14"/>
      <c r="F29" s="15"/>
      <c r="G29" s="15">
        <v>81</v>
      </c>
      <c r="H29" s="16"/>
      <c r="I29" s="17"/>
      <c r="J29" s="16" t="s">
        <v>7</v>
      </c>
      <c r="K29" s="18">
        <f>SUM(F25*G29)</f>
        <v>972</v>
      </c>
      <c r="L29" s="19">
        <v>1</v>
      </c>
    </row>
    <row r="30" spans="4:12" ht="15" thickBot="1">
      <c r="D30" s="23"/>
      <c r="E30" s="24"/>
      <c r="F30" s="24"/>
      <c r="G30" s="24"/>
      <c r="H30" s="25"/>
      <c r="I30" s="26"/>
      <c r="J30" s="27"/>
      <c r="K30" s="27"/>
      <c r="L30" s="28"/>
    </row>
    <row r="31" spans="4:12">
      <c r="D31" s="29"/>
      <c r="E31" s="29"/>
      <c r="F31" s="29"/>
      <c r="G31" s="29"/>
      <c r="H31" s="29"/>
      <c r="I31" s="29"/>
      <c r="J31" s="30"/>
      <c r="K31" s="30"/>
      <c r="L31" s="30"/>
    </row>
    <row r="32" spans="4:12" ht="15" thickBot="1">
      <c r="D32" s="29"/>
      <c r="E32" s="29"/>
      <c r="F32" s="29"/>
      <c r="G32" s="29"/>
      <c r="H32" s="29"/>
      <c r="I32" s="29"/>
      <c r="J32" s="30"/>
      <c r="K32" s="30"/>
      <c r="L32" s="30"/>
    </row>
    <row r="33" spans="4:12" ht="15.75" thickBot="1">
      <c r="D33" s="87" t="s">
        <v>64</v>
      </c>
      <c r="E33" s="88"/>
      <c r="F33" s="88"/>
      <c r="G33" s="88"/>
      <c r="H33" s="88"/>
      <c r="I33" s="88"/>
      <c r="J33" s="88"/>
      <c r="K33" s="88"/>
      <c r="L33" s="89"/>
    </row>
    <row r="34" spans="4:12" ht="45" customHeight="1" thickBot="1">
      <c r="D34" s="3" t="s">
        <v>0</v>
      </c>
      <c r="E34" s="3" t="s">
        <v>36</v>
      </c>
      <c r="F34" s="4" t="s">
        <v>1</v>
      </c>
      <c r="G34" s="4" t="s">
        <v>2</v>
      </c>
      <c r="H34" s="5" t="s">
        <v>3</v>
      </c>
      <c r="I34" s="3" t="s">
        <v>4</v>
      </c>
      <c r="J34" s="5" t="s">
        <v>14</v>
      </c>
      <c r="K34" s="6" t="s">
        <v>15</v>
      </c>
      <c r="L34" s="7" t="s">
        <v>49</v>
      </c>
    </row>
    <row r="35" spans="4:12">
      <c r="D35" s="8"/>
      <c r="E35" s="9"/>
      <c r="F35" s="9"/>
      <c r="G35" s="9"/>
      <c r="H35" s="10"/>
      <c r="I35" s="11"/>
      <c r="J35" s="10"/>
      <c r="K35" s="10"/>
      <c r="L35" s="12"/>
    </row>
    <row r="36" spans="4:12">
      <c r="D36" s="20"/>
      <c r="E36" s="15"/>
      <c r="F36" s="15"/>
      <c r="G36" s="15"/>
      <c r="H36" s="16"/>
      <c r="I36" s="17"/>
      <c r="J36" s="16"/>
      <c r="K36" s="16"/>
      <c r="L36" s="12"/>
    </row>
    <row r="37" spans="4:12">
      <c r="D37" s="20"/>
      <c r="E37" s="15"/>
      <c r="F37" s="15"/>
      <c r="G37" s="15"/>
      <c r="H37" s="16"/>
      <c r="I37" s="17"/>
      <c r="J37" s="16"/>
      <c r="K37" s="16"/>
      <c r="L37" s="12"/>
    </row>
    <row r="38" spans="4:12" ht="15">
      <c r="D38" s="13"/>
      <c r="E38" s="14"/>
      <c r="F38" s="15"/>
      <c r="G38" s="15"/>
      <c r="H38" s="16"/>
      <c r="I38" s="17"/>
      <c r="J38" s="16"/>
      <c r="K38" s="18"/>
      <c r="L38" s="19"/>
    </row>
    <row r="39" spans="4:12" ht="15">
      <c r="D39" s="13"/>
      <c r="E39" s="21"/>
      <c r="F39" s="15"/>
      <c r="G39" s="15">
        <v>40</v>
      </c>
      <c r="H39" s="16"/>
      <c r="I39" s="17"/>
      <c r="J39" s="16" t="s">
        <v>7</v>
      </c>
      <c r="K39" s="22">
        <f>SUM(F40*G39)</f>
        <v>480</v>
      </c>
      <c r="L39" s="19">
        <v>1</v>
      </c>
    </row>
    <row r="40" spans="4:12" ht="15">
      <c r="D40" s="13">
        <v>4719849115252</v>
      </c>
      <c r="E40" s="14">
        <v>9.9600000000000009</v>
      </c>
      <c r="F40" s="15">
        <v>12</v>
      </c>
      <c r="G40" s="15"/>
      <c r="H40" s="16" t="s">
        <v>39</v>
      </c>
      <c r="I40" s="17"/>
      <c r="J40" s="16"/>
      <c r="K40" s="18"/>
      <c r="L40" s="19"/>
    </row>
    <row r="41" spans="4:12" ht="15">
      <c r="D41" s="13"/>
      <c r="E41" s="21"/>
      <c r="F41" s="15"/>
      <c r="G41" s="15">
        <v>54</v>
      </c>
      <c r="H41" s="16"/>
      <c r="I41" s="17"/>
      <c r="J41" s="16" t="s">
        <v>8</v>
      </c>
      <c r="K41" s="18">
        <f>SUM(F40*G41)</f>
        <v>648</v>
      </c>
      <c r="L41" s="19">
        <v>1</v>
      </c>
    </row>
    <row r="42" spans="4:12">
      <c r="D42" s="20"/>
      <c r="E42" s="15"/>
      <c r="F42" s="15"/>
      <c r="G42" s="15"/>
      <c r="H42" s="16"/>
      <c r="I42" s="17"/>
      <c r="J42" s="16"/>
      <c r="K42" s="16"/>
      <c r="L42" s="12"/>
    </row>
    <row r="43" spans="4:12">
      <c r="D43" s="20"/>
      <c r="E43" s="15"/>
      <c r="F43" s="15"/>
      <c r="G43" s="15"/>
      <c r="H43" s="16"/>
      <c r="I43" s="17"/>
      <c r="J43" s="16"/>
      <c r="K43" s="16"/>
      <c r="L43" s="12"/>
    </row>
    <row r="44" spans="4:12">
      <c r="D44" s="20"/>
      <c r="E44" s="15"/>
      <c r="F44" s="15"/>
      <c r="G44" s="15"/>
      <c r="H44" s="16"/>
      <c r="I44" s="17"/>
      <c r="J44" s="16"/>
      <c r="K44" s="16"/>
      <c r="L44" s="12"/>
    </row>
    <row r="45" spans="4:12" ht="15" thickBot="1">
      <c r="D45" s="23"/>
      <c r="E45" s="24"/>
      <c r="F45" s="24"/>
      <c r="G45" s="24"/>
      <c r="H45" s="25"/>
      <c r="I45" s="26"/>
      <c r="J45" s="27"/>
      <c r="K45" s="27"/>
      <c r="L45" s="28"/>
    </row>
    <row r="46" spans="4:12">
      <c r="D46" s="29"/>
      <c r="E46" s="29"/>
      <c r="F46" s="29"/>
      <c r="G46" s="29"/>
      <c r="H46" s="29"/>
      <c r="I46" s="29"/>
      <c r="J46" s="30"/>
      <c r="K46" s="30"/>
      <c r="L46" s="30"/>
    </row>
    <row r="47" spans="4:12" ht="15" thickBot="1">
      <c r="D47" s="29"/>
      <c r="E47" s="29"/>
      <c r="F47" s="29"/>
      <c r="G47" s="29"/>
      <c r="H47" s="29"/>
      <c r="I47" s="29"/>
      <c r="J47" s="30"/>
      <c r="K47" s="30"/>
      <c r="L47" s="30"/>
    </row>
    <row r="48" spans="4:12" ht="15.75" thickBot="1">
      <c r="D48" s="87" t="s">
        <v>64</v>
      </c>
      <c r="E48" s="88"/>
      <c r="F48" s="88"/>
      <c r="G48" s="88"/>
      <c r="H48" s="88"/>
      <c r="I48" s="88"/>
      <c r="J48" s="88"/>
      <c r="K48" s="88"/>
      <c r="L48" s="89"/>
    </row>
    <row r="49" spans="4:12" ht="45" customHeight="1" thickBot="1">
      <c r="D49" s="3" t="s">
        <v>0</v>
      </c>
      <c r="E49" s="3" t="s">
        <v>36</v>
      </c>
      <c r="F49" s="4" t="s">
        <v>1</v>
      </c>
      <c r="G49" s="4" t="s">
        <v>2</v>
      </c>
      <c r="H49" s="5" t="s">
        <v>3</v>
      </c>
      <c r="I49" s="3" t="s">
        <v>4</v>
      </c>
      <c r="J49" s="5" t="s">
        <v>14</v>
      </c>
      <c r="K49" s="6" t="s">
        <v>15</v>
      </c>
      <c r="L49" s="7" t="s">
        <v>49</v>
      </c>
    </row>
    <row r="50" spans="4:12">
      <c r="D50" s="8"/>
      <c r="E50" s="9"/>
      <c r="F50" s="9"/>
      <c r="G50" s="9"/>
      <c r="H50" s="10"/>
      <c r="I50" s="11"/>
      <c r="J50" s="10"/>
      <c r="K50" s="10"/>
      <c r="L50" s="12"/>
    </row>
    <row r="51" spans="4:12">
      <c r="D51" s="20"/>
      <c r="E51" s="15"/>
      <c r="F51" s="15"/>
      <c r="G51" s="15"/>
      <c r="H51" s="16"/>
      <c r="I51" s="17"/>
      <c r="J51" s="16"/>
      <c r="K51" s="16"/>
      <c r="L51" s="12"/>
    </row>
    <row r="52" spans="4:12">
      <c r="D52" s="20"/>
      <c r="E52" s="15"/>
      <c r="F52" s="15"/>
      <c r="G52" s="15"/>
      <c r="H52" s="16"/>
      <c r="I52" s="17"/>
      <c r="J52" s="16"/>
      <c r="K52" s="16"/>
      <c r="L52" s="12"/>
    </row>
    <row r="53" spans="4:12">
      <c r="D53" s="20"/>
      <c r="E53" s="15"/>
      <c r="F53" s="15"/>
      <c r="G53" s="15"/>
      <c r="H53" s="16"/>
      <c r="I53" s="17"/>
      <c r="J53" s="16"/>
      <c r="K53" s="16"/>
      <c r="L53" s="12"/>
    </row>
    <row r="54" spans="4:12">
      <c r="D54" s="13"/>
      <c r="E54" s="21"/>
      <c r="F54" s="15"/>
      <c r="G54" s="15"/>
      <c r="H54" s="16"/>
      <c r="I54" s="17"/>
      <c r="J54" s="16"/>
      <c r="K54" s="16"/>
      <c r="L54" s="12"/>
    </row>
    <row r="55" spans="4:12" ht="15">
      <c r="D55" s="13">
        <v>4719849115122</v>
      </c>
      <c r="E55" s="14">
        <v>9.9600000000000009</v>
      </c>
      <c r="F55" s="15">
        <v>12</v>
      </c>
      <c r="G55" s="15">
        <v>62</v>
      </c>
      <c r="H55" s="16" t="s">
        <v>53</v>
      </c>
      <c r="I55" s="17"/>
      <c r="J55" s="16" t="s">
        <v>7</v>
      </c>
      <c r="K55" s="18">
        <f>SUM(F55*G55)</f>
        <v>744</v>
      </c>
      <c r="L55" s="19">
        <v>1</v>
      </c>
    </row>
    <row r="56" spans="4:12">
      <c r="D56" s="13"/>
      <c r="E56" s="21"/>
      <c r="F56" s="15"/>
      <c r="G56" s="15"/>
      <c r="H56" s="16"/>
      <c r="I56" s="17"/>
      <c r="J56" s="16"/>
      <c r="K56" s="16"/>
      <c r="L56" s="12"/>
    </row>
    <row r="57" spans="4:12">
      <c r="D57" s="20"/>
      <c r="E57" s="15"/>
      <c r="F57" s="15"/>
      <c r="G57" s="15"/>
      <c r="H57" s="16"/>
      <c r="I57" s="17"/>
      <c r="J57" s="16"/>
      <c r="K57" s="16"/>
      <c r="L57" s="12"/>
    </row>
    <row r="58" spans="4:12">
      <c r="D58" s="20"/>
      <c r="E58" s="15"/>
      <c r="F58" s="15"/>
      <c r="G58" s="15"/>
      <c r="H58" s="16"/>
      <c r="I58" s="17"/>
      <c r="J58" s="16"/>
      <c r="K58" s="16"/>
      <c r="L58" s="12"/>
    </row>
    <row r="59" spans="4:12">
      <c r="D59" s="20"/>
      <c r="E59" s="15"/>
      <c r="F59" s="15"/>
      <c r="G59" s="15"/>
      <c r="H59" s="16"/>
      <c r="I59" s="17"/>
      <c r="J59" s="16"/>
      <c r="K59" s="16"/>
      <c r="L59" s="12"/>
    </row>
    <row r="60" spans="4:12" ht="15" thickBot="1">
      <c r="D60" s="23"/>
      <c r="E60" s="24"/>
      <c r="F60" s="24"/>
      <c r="G60" s="24"/>
      <c r="H60" s="25"/>
      <c r="I60" s="26"/>
      <c r="J60" s="27"/>
      <c r="K60" s="27"/>
      <c r="L60" s="28"/>
    </row>
    <row r="61" spans="4:12">
      <c r="D61" s="29"/>
      <c r="E61" s="29"/>
      <c r="F61" s="29"/>
      <c r="G61" s="29"/>
      <c r="H61" s="29"/>
      <c r="I61" s="29"/>
      <c r="J61" s="30"/>
      <c r="K61" s="30"/>
      <c r="L61" s="30"/>
    </row>
    <row r="62" spans="4:12" ht="15" thickBot="1">
      <c r="E62" s="1"/>
    </row>
    <row r="63" spans="4:12" ht="15.75" thickBot="1">
      <c r="D63" s="87" t="s">
        <v>48</v>
      </c>
      <c r="E63" s="88"/>
      <c r="F63" s="88"/>
      <c r="G63" s="88"/>
      <c r="H63" s="88"/>
      <c r="I63" s="88"/>
      <c r="J63" s="88"/>
      <c r="K63" s="88"/>
      <c r="L63" s="89"/>
    </row>
    <row r="64" spans="4:12" ht="45" customHeight="1" thickBot="1">
      <c r="D64" s="3" t="s">
        <v>0</v>
      </c>
      <c r="E64" s="3" t="s">
        <v>36</v>
      </c>
      <c r="F64" s="4" t="s">
        <v>1</v>
      </c>
      <c r="G64" s="4" t="s">
        <v>2</v>
      </c>
      <c r="H64" s="5" t="s">
        <v>3</v>
      </c>
      <c r="I64" s="3" t="s">
        <v>4</v>
      </c>
      <c r="J64" s="5" t="s">
        <v>14</v>
      </c>
      <c r="K64" s="6" t="s">
        <v>15</v>
      </c>
      <c r="L64" s="7" t="s">
        <v>49</v>
      </c>
    </row>
    <row r="65" spans="4:12">
      <c r="D65" s="8"/>
      <c r="E65" s="9"/>
      <c r="F65" s="9"/>
      <c r="G65" s="9"/>
      <c r="H65" s="10"/>
      <c r="I65" s="11"/>
      <c r="J65" s="10"/>
      <c r="K65" s="10"/>
      <c r="L65" s="12"/>
    </row>
    <row r="66" spans="4:12">
      <c r="D66" s="20"/>
      <c r="E66" s="15"/>
      <c r="F66" s="15"/>
      <c r="G66" s="15"/>
      <c r="H66" s="16"/>
      <c r="I66" s="17"/>
      <c r="J66" s="16"/>
      <c r="K66" s="16"/>
      <c r="L66" s="12"/>
    </row>
    <row r="67" spans="4:12">
      <c r="D67" s="20"/>
      <c r="E67" s="15"/>
      <c r="F67" s="15"/>
      <c r="G67" s="15"/>
      <c r="H67" s="16"/>
      <c r="I67" s="17"/>
      <c r="J67" s="16"/>
      <c r="K67" s="16"/>
      <c r="L67" s="12"/>
    </row>
    <row r="68" spans="4:12">
      <c r="D68" s="20"/>
      <c r="E68" s="15"/>
      <c r="F68" s="15"/>
      <c r="G68" s="15"/>
      <c r="H68" s="16"/>
      <c r="I68" s="17"/>
      <c r="J68" s="16"/>
      <c r="K68" s="16"/>
      <c r="L68" s="12"/>
    </row>
    <row r="69" spans="4:12">
      <c r="D69" s="13"/>
      <c r="E69" s="21"/>
      <c r="F69" s="15"/>
      <c r="G69" s="15"/>
      <c r="H69" s="16"/>
      <c r="I69" s="17"/>
      <c r="J69" s="16"/>
      <c r="K69" s="16"/>
      <c r="L69" s="12"/>
    </row>
    <row r="70" spans="4:12" ht="15">
      <c r="D70" s="13">
        <v>192164207279</v>
      </c>
      <c r="E70" s="14">
        <v>5.97</v>
      </c>
      <c r="F70" s="15">
        <v>24</v>
      </c>
      <c r="G70" s="15">
        <v>58</v>
      </c>
      <c r="H70" s="16" t="s">
        <v>50</v>
      </c>
      <c r="I70" s="17"/>
      <c r="J70" s="16" t="s">
        <v>33</v>
      </c>
      <c r="K70" s="18">
        <f>SUM(F70*G70)</f>
        <v>1392</v>
      </c>
      <c r="L70" s="19">
        <v>1</v>
      </c>
    </row>
    <row r="71" spans="4:12">
      <c r="D71" s="13"/>
      <c r="E71" s="21"/>
      <c r="F71" s="15"/>
      <c r="G71" s="15"/>
      <c r="H71" s="16"/>
      <c r="I71" s="17"/>
      <c r="J71" s="16"/>
      <c r="K71" s="16"/>
      <c r="L71" s="12"/>
    </row>
    <row r="72" spans="4:12">
      <c r="D72" s="20"/>
      <c r="E72" s="15"/>
      <c r="F72" s="15"/>
      <c r="G72" s="15"/>
      <c r="H72" s="16"/>
      <c r="I72" s="17"/>
      <c r="J72" s="16"/>
      <c r="K72" s="16"/>
      <c r="L72" s="12"/>
    </row>
    <row r="73" spans="4:12">
      <c r="D73" s="20"/>
      <c r="E73" s="15"/>
      <c r="F73" s="15"/>
      <c r="G73" s="15"/>
      <c r="H73" s="16"/>
      <c r="I73" s="17"/>
      <c r="J73" s="16"/>
      <c r="K73" s="16"/>
      <c r="L73" s="12"/>
    </row>
    <row r="74" spans="4:12">
      <c r="D74" s="20"/>
      <c r="E74" s="15"/>
      <c r="F74" s="15"/>
      <c r="G74" s="15"/>
      <c r="H74" s="16"/>
      <c r="I74" s="17"/>
      <c r="J74" s="16"/>
      <c r="K74" s="16"/>
      <c r="L74" s="12"/>
    </row>
    <row r="75" spans="4:12" ht="15" thickBot="1">
      <c r="D75" s="23"/>
      <c r="E75" s="24"/>
      <c r="F75" s="24"/>
      <c r="G75" s="24"/>
      <c r="H75" s="25"/>
      <c r="I75" s="26"/>
      <c r="J75" s="27"/>
      <c r="K75" s="27"/>
      <c r="L75" s="28"/>
    </row>
    <row r="76" spans="4:12">
      <c r="E76" s="1"/>
    </row>
    <row r="77" spans="4:12" ht="15" thickBot="1">
      <c r="E77" s="1"/>
    </row>
    <row r="78" spans="4:12" ht="15.75" thickBot="1">
      <c r="D78" s="87" t="s">
        <v>51</v>
      </c>
      <c r="E78" s="88"/>
      <c r="F78" s="88"/>
      <c r="G78" s="88"/>
      <c r="H78" s="88"/>
      <c r="I78" s="88"/>
      <c r="J78" s="88"/>
      <c r="K78" s="88"/>
      <c r="L78" s="89"/>
    </row>
    <row r="79" spans="4:12" ht="45" customHeight="1" thickBot="1">
      <c r="D79" s="3" t="s">
        <v>0</v>
      </c>
      <c r="E79" s="3" t="s">
        <v>36</v>
      </c>
      <c r="F79" s="4" t="s">
        <v>1</v>
      </c>
      <c r="G79" s="4" t="s">
        <v>2</v>
      </c>
      <c r="H79" s="5" t="s">
        <v>3</v>
      </c>
      <c r="I79" s="3" t="s">
        <v>4</v>
      </c>
      <c r="J79" s="5" t="s">
        <v>14</v>
      </c>
      <c r="K79" s="6" t="s">
        <v>15</v>
      </c>
      <c r="L79" s="7" t="s">
        <v>49</v>
      </c>
    </row>
    <row r="80" spans="4:12">
      <c r="D80" s="8"/>
      <c r="E80" s="9"/>
      <c r="F80" s="9"/>
      <c r="G80" s="9"/>
      <c r="H80" s="10"/>
      <c r="I80" s="11"/>
      <c r="J80" s="10"/>
      <c r="K80" s="10"/>
      <c r="L80" s="12"/>
    </row>
    <row r="81" spans="4:12">
      <c r="D81" s="20"/>
      <c r="E81" s="15"/>
      <c r="F81" s="15"/>
      <c r="G81" s="15"/>
      <c r="H81" s="16"/>
      <c r="I81" s="17"/>
      <c r="J81" s="16"/>
      <c r="K81" s="16"/>
      <c r="L81" s="12"/>
    </row>
    <row r="82" spans="4:12">
      <c r="D82" s="20"/>
      <c r="E82" s="15"/>
      <c r="F82" s="15"/>
      <c r="G82" s="15"/>
      <c r="H82" s="16"/>
      <c r="I82" s="17"/>
      <c r="J82" s="16"/>
      <c r="K82" s="16"/>
      <c r="L82" s="12"/>
    </row>
    <row r="83" spans="4:12" ht="15">
      <c r="D83" s="13">
        <v>192164201567</v>
      </c>
      <c r="E83" s="14">
        <v>5.97</v>
      </c>
      <c r="F83" s="15">
        <v>24</v>
      </c>
      <c r="G83" s="15">
        <v>5</v>
      </c>
      <c r="H83" s="16" t="s">
        <v>50</v>
      </c>
      <c r="I83" s="17"/>
      <c r="J83" s="16" t="s">
        <v>6</v>
      </c>
      <c r="K83" s="18">
        <f>SUM(F83*G83)</f>
        <v>120</v>
      </c>
      <c r="L83" s="12"/>
    </row>
    <row r="84" spans="4:12">
      <c r="D84" s="13"/>
      <c r="E84" s="14"/>
      <c r="F84" s="15"/>
      <c r="G84" s="15"/>
      <c r="H84" s="16"/>
      <c r="I84" s="17"/>
      <c r="J84" s="16"/>
      <c r="K84" s="16"/>
      <c r="L84" s="12"/>
    </row>
    <row r="85" spans="4:12" ht="15">
      <c r="D85" s="13"/>
      <c r="E85" s="14"/>
      <c r="F85" s="15"/>
      <c r="G85" s="15"/>
      <c r="H85" s="16"/>
      <c r="I85" s="17"/>
      <c r="J85" s="16"/>
      <c r="K85" s="18"/>
      <c r="L85" s="19">
        <v>1</v>
      </c>
    </row>
    <row r="86" spans="4:12">
      <c r="D86" s="13"/>
      <c r="E86" s="14"/>
      <c r="F86" s="15"/>
      <c r="G86" s="15"/>
      <c r="H86" s="16"/>
      <c r="I86" s="17"/>
      <c r="J86" s="16"/>
      <c r="K86" s="16"/>
      <c r="L86" s="12"/>
    </row>
    <row r="87" spans="4:12" ht="15">
      <c r="D87" s="13">
        <v>192164201604</v>
      </c>
      <c r="E87" s="14">
        <v>5.97</v>
      </c>
      <c r="F87" s="15">
        <v>24</v>
      </c>
      <c r="G87" s="15">
        <v>30</v>
      </c>
      <c r="H87" s="16" t="s">
        <v>52</v>
      </c>
      <c r="I87" s="17"/>
      <c r="J87" s="16" t="s">
        <v>6</v>
      </c>
      <c r="K87" s="18">
        <f>SUM(F87*G87)</f>
        <v>720</v>
      </c>
      <c r="L87" s="12"/>
    </row>
    <row r="88" spans="4:12">
      <c r="D88" s="20"/>
      <c r="E88" s="15"/>
      <c r="F88" s="15"/>
      <c r="G88" s="15"/>
      <c r="H88" s="16"/>
      <c r="I88" s="17"/>
      <c r="J88" s="16"/>
      <c r="K88" s="16"/>
      <c r="L88" s="12"/>
    </row>
    <row r="89" spans="4:12">
      <c r="D89" s="20"/>
      <c r="E89" s="15"/>
      <c r="F89" s="15"/>
      <c r="G89" s="15"/>
      <c r="H89" s="16"/>
      <c r="I89" s="17"/>
      <c r="J89" s="16"/>
      <c r="K89" s="16"/>
      <c r="L89" s="12"/>
    </row>
    <row r="90" spans="4:12" ht="15" thickBot="1">
      <c r="D90" s="23"/>
      <c r="E90" s="24"/>
      <c r="F90" s="24"/>
      <c r="G90" s="24"/>
      <c r="H90" s="25"/>
      <c r="I90" s="26"/>
      <c r="J90" s="27"/>
      <c r="K90" s="27"/>
      <c r="L90" s="28"/>
    </row>
    <row r="91" spans="4:12">
      <c r="E91" s="1"/>
    </row>
    <row r="92" spans="4:12" ht="15" thickBot="1">
      <c r="E92" s="1"/>
    </row>
    <row r="93" spans="4:12" ht="15.75" thickBot="1">
      <c r="D93" s="87" t="s">
        <v>51</v>
      </c>
      <c r="E93" s="88"/>
      <c r="F93" s="88"/>
      <c r="G93" s="88"/>
      <c r="H93" s="88"/>
      <c r="I93" s="88"/>
      <c r="J93" s="88"/>
      <c r="K93" s="88"/>
      <c r="L93" s="89"/>
    </row>
    <row r="94" spans="4:12" ht="45" customHeight="1" thickBot="1">
      <c r="D94" s="3" t="s">
        <v>0</v>
      </c>
      <c r="E94" s="3" t="s">
        <v>36</v>
      </c>
      <c r="F94" s="4" t="s">
        <v>1</v>
      </c>
      <c r="G94" s="4" t="s">
        <v>2</v>
      </c>
      <c r="H94" s="5" t="s">
        <v>3</v>
      </c>
      <c r="I94" s="3" t="s">
        <v>4</v>
      </c>
      <c r="J94" s="5" t="s">
        <v>14</v>
      </c>
      <c r="K94" s="6" t="s">
        <v>15</v>
      </c>
      <c r="L94" s="7" t="s">
        <v>49</v>
      </c>
    </row>
    <row r="95" spans="4:12">
      <c r="D95" s="8"/>
      <c r="E95" s="9"/>
      <c r="F95" s="9"/>
      <c r="G95" s="9"/>
      <c r="H95" s="10"/>
      <c r="I95" s="11"/>
      <c r="J95" s="10"/>
      <c r="K95" s="10"/>
      <c r="L95" s="12"/>
    </row>
    <row r="96" spans="4:12">
      <c r="D96" s="20"/>
      <c r="E96" s="15"/>
      <c r="F96" s="15"/>
      <c r="G96" s="15"/>
      <c r="H96" s="16"/>
      <c r="I96" s="17"/>
      <c r="J96" s="16"/>
      <c r="K96" s="16"/>
      <c r="L96" s="12"/>
    </row>
    <row r="97" spans="4:12">
      <c r="D97" s="20"/>
      <c r="E97" s="15"/>
      <c r="F97" s="15"/>
      <c r="G97" s="15"/>
      <c r="H97" s="16"/>
      <c r="I97" s="17"/>
      <c r="J97" s="16"/>
      <c r="K97" s="16"/>
      <c r="L97" s="12"/>
    </row>
    <row r="98" spans="4:12" ht="15">
      <c r="D98" s="13"/>
      <c r="E98" s="14"/>
      <c r="F98" s="15"/>
      <c r="G98" s="15">
        <v>56</v>
      </c>
      <c r="H98" s="16"/>
      <c r="I98" s="17"/>
      <c r="J98" s="16" t="s">
        <v>33</v>
      </c>
      <c r="K98" s="18">
        <f>SUM(F100*G98)</f>
        <v>1344</v>
      </c>
      <c r="L98" s="19">
        <v>1</v>
      </c>
    </row>
    <row r="99" spans="4:12">
      <c r="D99" s="13"/>
      <c r="E99" s="21"/>
      <c r="F99" s="15"/>
      <c r="G99" s="15"/>
      <c r="H99" s="16"/>
      <c r="I99" s="17"/>
      <c r="J99" s="16"/>
      <c r="K99" s="16"/>
      <c r="L99" s="12"/>
    </row>
    <row r="100" spans="4:12" ht="15">
      <c r="D100" s="13">
        <v>192164201567</v>
      </c>
      <c r="E100" s="14">
        <v>5.97</v>
      </c>
      <c r="F100" s="15">
        <v>24</v>
      </c>
      <c r="G100" s="15">
        <v>13</v>
      </c>
      <c r="H100" s="16" t="s">
        <v>50</v>
      </c>
      <c r="I100" s="17"/>
      <c r="J100" s="16" t="s">
        <v>22</v>
      </c>
      <c r="K100" s="18">
        <f>SUM(F100*G100)</f>
        <v>312</v>
      </c>
      <c r="L100" s="19">
        <v>1</v>
      </c>
    </row>
    <row r="101" spans="4:12">
      <c r="D101" s="13"/>
      <c r="E101" s="21"/>
      <c r="F101" s="15"/>
      <c r="G101" s="15"/>
      <c r="H101" s="16"/>
      <c r="I101" s="17"/>
      <c r="J101" s="16"/>
      <c r="K101" s="16"/>
      <c r="L101" s="12"/>
    </row>
    <row r="102" spans="4:12" ht="15">
      <c r="D102" s="13"/>
      <c r="E102" s="14"/>
      <c r="F102" s="15"/>
      <c r="G102" s="15">
        <v>30</v>
      </c>
      <c r="H102" s="16"/>
      <c r="I102" s="17"/>
      <c r="J102" s="16" t="s">
        <v>33</v>
      </c>
      <c r="K102" s="18">
        <f>SUM(F100*G102)</f>
        <v>720</v>
      </c>
      <c r="L102" s="19">
        <v>1</v>
      </c>
    </row>
    <row r="103" spans="4:12">
      <c r="D103" s="20"/>
      <c r="E103" s="15"/>
      <c r="F103" s="15"/>
      <c r="G103" s="15"/>
      <c r="H103" s="16"/>
      <c r="I103" s="17"/>
      <c r="J103" s="16"/>
      <c r="K103" s="16"/>
      <c r="L103" s="12"/>
    </row>
    <row r="104" spans="4:12">
      <c r="D104" s="20"/>
      <c r="E104" s="15"/>
      <c r="F104" s="15"/>
      <c r="G104" s="15"/>
      <c r="H104" s="16"/>
      <c r="I104" s="17"/>
      <c r="J104" s="16"/>
      <c r="K104" s="16"/>
      <c r="L104" s="12"/>
    </row>
    <row r="105" spans="4:12" ht="15" thickBot="1">
      <c r="D105" s="23"/>
      <c r="E105" s="24"/>
      <c r="F105" s="24"/>
      <c r="G105" s="24"/>
      <c r="H105" s="25"/>
      <c r="I105" s="26"/>
      <c r="J105" s="27"/>
      <c r="K105" s="27"/>
      <c r="L105" s="28"/>
    </row>
    <row r="106" spans="4:12">
      <c r="E106" s="1"/>
    </row>
    <row r="107" spans="4:12" ht="15" thickBot="1">
      <c r="E107" s="1"/>
    </row>
    <row r="108" spans="4:12" ht="15.75" thickBot="1">
      <c r="D108" s="87" t="s">
        <v>51</v>
      </c>
      <c r="E108" s="88"/>
      <c r="F108" s="88"/>
      <c r="G108" s="88"/>
      <c r="H108" s="88"/>
      <c r="I108" s="88"/>
      <c r="J108" s="88"/>
      <c r="K108" s="88"/>
      <c r="L108" s="89"/>
    </row>
    <row r="109" spans="4:12" ht="45" customHeight="1" thickBot="1">
      <c r="D109" s="3" t="s">
        <v>0</v>
      </c>
      <c r="E109" s="3" t="s">
        <v>36</v>
      </c>
      <c r="F109" s="4" t="s">
        <v>1</v>
      </c>
      <c r="G109" s="4" t="s">
        <v>2</v>
      </c>
      <c r="H109" s="5" t="s">
        <v>3</v>
      </c>
      <c r="I109" s="3" t="s">
        <v>4</v>
      </c>
      <c r="J109" s="5" t="s">
        <v>14</v>
      </c>
      <c r="K109" s="6" t="s">
        <v>15</v>
      </c>
      <c r="L109" s="7" t="s">
        <v>49</v>
      </c>
    </row>
    <row r="110" spans="4:12">
      <c r="D110" s="8"/>
      <c r="E110" s="9"/>
      <c r="F110" s="9"/>
      <c r="G110" s="9"/>
      <c r="H110" s="10"/>
      <c r="I110" s="11"/>
      <c r="J110" s="10"/>
      <c r="K110" s="10"/>
      <c r="L110" s="12"/>
    </row>
    <row r="111" spans="4:12">
      <c r="D111" s="20"/>
      <c r="E111" s="15"/>
      <c r="F111" s="15"/>
      <c r="G111" s="15"/>
      <c r="H111" s="16"/>
      <c r="I111" s="17"/>
      <c r="J111" s="16"/>
      <c r="K111" s="16"/>
      <c r="L111" s="12"/>
    </row>
    <row r="112" spans="4:12">
      <c r="D112" s="20"/>
      <c r="E112" s="15"/>
      <c r="F112" s="15"/>
      <c r="G112" s="15"/>
      <c r="H112" s="16"/>
      <c r="I112" s="17"/>
      <c r="J112" s="16"/>
      <c r="K112" s="16"/>
      <c r="L112" s="12"/>
    </row>
    <row r="113" spans="4:12" ht="15">
      <c r="D113" s="13">
        <v>192164201567</v>
      </c>
      <c r="E113" s="14">
        <v>5.97</v>
      </c>
      <c r="F113" s="15">
        <v>24</v>
      </c>
      <c r="G113" s="15">
        <v>63</v>
      </c>
      <c r="H113" s="16" t="s">
        <v>50</v>
      </c>
      <c r="I113" s="17"/>
      <c r="J113" s="16" t="s">
        <v>7</v>
      </c>
      <c r="K113" s="18">
        <f>SUM(F113*G113)</f>
        <v>1512</v>
      </c>
      <c r="L113" s="12"/>
    </row>
    <row r="114" spans="4:12">
      <c r="D114" s="13"/>
      <c r="E114" s="14"/>
      <c r="F114" s="15"/>
      <c r="G114" s="15"/>
      <c r="H114" s="16"/>
      <c r="I114" s="17"/>
      <c r="J114" s="16"/>
      <c r="K114" s="16"/>
      <c r="L114" s="12"/>
    </row>
    <row r="115" spans="4:12" ht="15">
      <c r="D115" s="13"/>
      <c r="E115" s="14"/>
      <c r="F115" s="15"/>
      <c r="G115" s="15"/>
      <c r="H115" s="16"/>
      <c r="I115" s="17"/>
      <c r="J115" s="16"/>
      <c r="K115" s="18"/>
      <c r="L115" s="19">
        <v>1</v>
      </c>
    </row>
    <row r="116" spans="4:12">
      <c r="D116" s="13"/>
      <c r="E116" s="14"/>
      <c r="F116" s="15"/>
      <c r="G116" s="15"/>
      <c r="H116" s="16"/>
      <c r="I116" s="17"/>
      <c r="J116" s="16"/>
      <c r="K116" s="16"/>
      <c r="L116" s="12"/>
    </row>
    <row r="117" spans="4:12" ht="15">
      <c r="D117" s="13">
        <v>192164201604</v>
      </c>
      <c r="E117" s="14">
        <v>5.97</v>
      </c>
      <c r="F117" s="15">
        <v>24</v>
      </c>
      <c r="G117" s="15">
        <v>5</v>
      </c>
      <c r="H117" s="16" t="s">
        <v>52</v>
      </c>
      <c r="I117" s="17"/>
      <c r="J117" s="16" t="s">
        <v>7</v>
      </c>
      <c r="K117" s="18">
        <f>SUM(F117*G117)</f>
        <v>120</v>
      </c>
      <c r="L117" s="12"/>
    </row>
    <row r="118" spans="4:12">
      <c r="D118" s="20"/>
      <c r="E118" s="15"/>
      <c r="F118" s="15"/>
      <c r="G118" s="15"/>
      <c r="H118" s="16"/>
      <c r="I118" s="17"/>
      <c r="J118" s="16"/>
      <c r="K118" s="16"/>
      <c r="L118" s="12"/>
    </row>
    <row r="119" spans="4:12">
      <c r="D119" s="20"/>
      <c r="E119" s="15"/>
      <c r="F119" s="15"/>
      <c r="G119" s="15"/>
      <c r="H119" s="16"/>
      <c r="I119" s="17"/>
      <c r="J119" s="16"/>
      <c r="K119" s="16"/>
      <c r="L119" s="12"/>
    </row>
    <row r="120" spans="4:12" ht="15" thickBot="1">
      <c r="D120" s="23"/>
      <c r="E120" s="24"/>
      <c r="F120" s="24"/>
      <c r="G120" s="24"/>
      <c r="H120" s="25"/>
      <c r="I120" s="26"/>
      <c r="J120" s="27"/>
      <c r="K120" s="27"/>
      <c r="L120" s="28"/>
    </row>
    <row r="121" spans="4:12">
      <c r="E121" s="1"/>
    </row>
    <row r="122" spans="4:12" ht="15" thickBot="1">
      <c r="E122" s="1"/>
    </row>
    <row r="123" spans="4:12" ht="15.75" thickBot="1">
      <c r="D123" s="87" t="s">
        <v>51</v>
      </c>
      <c r="E123" s="88"/>
      <c r="F123" s="88"/>
      <c r="G123" s="88"/>
      <c r="H123" s="88"/>
      <c r="I123" s="88"/>
      <c r="J123" s="88"/>
      <c r="K123" s="88"/>
      <c r="L123" s="89"/>
    </row>
    <row r="124" spans="4:12" ht="45" customHeight="1" thickBot="1">
      <c r="D124" s="3" t="s">
        <v>0</v>
      </c>
      <c r="E124" s="3" t="s">
        <v>36</v>
      </c>
      <c r="F124" s="4" t="s">
        <v>1</v>
      </c>
      <c r="G124" s="4" t="s">
        <v>2</v>
      </c>
      <c r="H124" s="5" t="s">
        <v>3</v>
      </c>
      <c r="I124" s="3" t="s">
        <v>4</v>
      </c>
      <c r="J124" s="5" t="s">
        <v>14</v>
      </c>
      <c r="K124" s="6" t="s">
        <v>15</v>
      </c>
      <c r="L124" s="7" t="s">
        <v>49</v>
      </c>
    </row>
    <row r="125" spans="4:12">
      <c r="D125" s="8"/>
      <c r="E125" s="9"/>
      <c r="F125" s="9"/>
      <c r="G125" s="9"/>
      <c r="H125" s="10"/>
      <c r="I125" s="11"/>
      <c r="J125" s="10"/>
      <c r="K125" s="10"/>
      <c r="L125" s="12"/>
    </row>
    <row r="126" spans="4:12">
      <c r="D126" s="20"/>
      <c r="E126" s="15"/>
      <c r="F126" s="15"/>
      <c r="G126" s="15"/>
      <c r="H126" s="16"/>
      <c r="I126" s="17"/>
      <c r="J126" s="16"/>
      <c r="K126" s="16"/>
      <c r="L126" s="12"/>
    </row>
    <row r="127" spans="4:12">
      <c r="D127" s="20"/>
      <c r="E127" s="15"/>
      <c r="F127" s="15"/>
      <c r="G127" s="15"/>
      <c r="H127" s="16"/>
      <c r="I127" s="17"/>
      <c r="J127" s="16"/>
      <c r="K127" s="16"/>
      <c r="L127" s="12"/>
    </row>
    <row r="128" spans="4:12" ht="15">
      <c r="D128" s="13">
        <v>192164201567</v>
      </c>
      <c r="E128" s="14">
        <v>5.97</v>
      </c>
      <c r="F128" s="15">
        <v>24</v>
      </c>
      <c r="G128" s="15">
        <v>23</v>
      </c>
      <c r="H128" s="16" t="s">
        <v>50</v>
      </c>
      <c r="I128" s="17"/>
      <c r="J128" s="16" t="s">
        <v>8</v>
      </c>
      <c r="K128" s="18">
        <f>SUM(F128*G128)</f>
        <v>552</v>
      </c>
      <c r="L128" s="12"/>
    </row>
    <row r="129" spans="4:12">
      <c r="D129" s="13"/>
      <c r="E129" s="14"/>
      <c r="F129" s="15"/>
      <c r="G129" s="15"/>
      <c r="H129" s="16"/>
      <c r="I129" s="17"/>
      <c r="J129" s="16"/>
      <c r="K129" s="16"/>
      <c r="L129" s="12"/>
    </row>
    <row r="130" spans="4:12" ht="15">
      <c r="D130" s="13"/>
      <c r="E130" s="14"/>
      <c r="F130" s="15"/>
      <c r="G130" s="15"/>
      <c r="H130" s="16"/>
      <c r="I130" s="17"/>
      <c r="J130" s="16"/>
      <c r="K130" s="18"/>
      <c r="L130" s="19">
        <v>1</v>
      </c>
    </row>
    <row r="131" spans="4:12">
      <c r="D131" s="13"/>
      <c r="E131" s="14"/>
      <c r="F131" s="15"/>
      <c r="G131" s="15"/>
      <c r="H131" s="16"/>
      <c r="I131" s="17"/>
      <c r="J131" s="16"/>
      <c r="K131" s="16"/>
      <c r="L131" s="12"/>
    </row>
    <row r="132" spans="4:12" ht="15">
      <c r="D132" s="13">
        <v>192164201604</v>
      </c>
      <c r="E132" s="14">
        <v>5.97</v>
      </c>
      <c r="F132" s="15">
        <v>24</v>
      </c>
      <c r="G132" s="15">
        <v>33</v>
      </c>
      <c r="H132" s="16" t="s">
        <v>52</v>
      </c>
      <c r="I132" s="17"/>
      <c r="J132" s="16" t="s">
        <v>8</v>
      </c>
      <c r="K132" s="18">
        <f>SUM(F132*G132)</f>
        <v>792</v>
      </c>
      <c r="L132" s="12"/>
    </row>
    <row r="133" spans="4:12">
      <c r="D133" s="20"/>
      <c r="E133" s="15"/>
      <c r="F133" s="15"/>
      <c r="G133" s="15"/>
      <c r="H133" s="16"/>
      <c r="I133" s="17"/>
      <c r="J133" s="16"/>
      <c r="K133" s="16"/>
      <c r="L133" s="12"/>
    </row>
    <row r="134" spans="4:12">
      <c r="D134" s="20"/>
      <c r="E134" s="15"/>
      <c r="F134" s="15"/>
      <c r="G134" s="15"/>
      <c r="H134" s="16"/>
      <c r="I134" s="17"/>
      <c r="J134" s="16"/>
      <c r="K134" s="16"/>
      <c r="L134" s="12"/>
    </row>
    <row r="135" spans="4:12" ht="15" thickBot="1">
      <c r="D135" s="23"/>
      <c r="E135" s="24"/>
      <c r="F135" s="24"/>
      <c r="G135" s="24"/>
      <c r="H135" s="25"/>
      <c r="I135" s="26"/>
      <c r="J135" s="27"/>
      <c r="K135" s="27"/>
      <c r="L135" s="28"/>
    </row>
    <row r="136" spans="4:12">
      <c r="E136" s="1"/>
    </row>
    <row r="137" spans="4:12" ht="15" thickBot="1">
      <c r="E137" s="1"/>
    </row>
    <row r="138" spans="4:12" ht="15.75" thickBot="1">
      <c r="D138" s="87" t="s">
        <v>51</v>
      </c>
      <c r="E138" s="88"/>
      <c r="F138" s="88"/>
      <c r="G138" s="88"/>
      <c r="H138" s="88"/>
      <c r="I138" s="88"/>
      <c r="J138" s="88"/>
      <c r="K138" s="88"/>
      <c r="L138" s="89"/>
    </row>
    <row r="139" spans="4:12" ht="45" customHeight="1" thickBot="1">
      <c r="D139" s="3" t="s">
        <v>0</v>
      </c>
      <c r="E139" s="3" t="s">
        <v>36</v>
      </c>
      <c r="F139" s="4" t="s">
        <v>1</v>
      </c>
      <c r="G139" s="4" t="s">
        <v>2</v>
      </c>
      <c r="H139" s="5" t="s">
        <v>3</v>
      </c>
      <c r="I139" s="3" t="s">
        <v>4</v>
      </c>
      <c r="J139" s="5" t="s">
        <v>14</v>
      </c>
      <c r="K139" s="6" t="s">
        <v>15</v>
      </c>
      <c r="L139" s="7" t="s">
        <v>49</v>
      </c>
    </row>
    <row r="140" spans="4:12">
      <c r="D140" s="8"/>
      <c r="E140" s="9"/>
      <c r="F140" s="9"/>
      <c r="G140" s="9"/>
      <c r="H140" s="10"/>
      <c r="I140" s="11"/>
      <c r="J140" s="10"/>
      <c r="K140" s="10"/>
      <c r="L140" s="12"/>
    </row>
    <row r="141" spans="4:12">
      <c r="D141" s="20"/>
      <c r="E141" s="15"/>
      <c r="F141" s="15"/>
      <c r="G141" s="15"/>
      <c r="H141" s="16"/>
      <c r="I141" s="17"/>
      <c r="J141" s="16"/>
      <c r="K141" s="16"/>
      <c r="L141" s="12"/>
    </row>
    <row r="142" spans="4:12">
      <c r="D142" s="20"/>
      <c r="E142" s="15"/>
      <c r="F142" s="15"/>
      <c r="G142" s="15"/>
      <c r="H142" s="16"/>
      <c r="I142" s="17"/>
      <c r="J142" s="16"/>
      <c r="K142" s="16"/>
      <c r="L142" s="12"/>
    </row>
    <row r="143" spans="4:12" ht="15">
      <c r="D143" s="13">
        <v>192164201567</v>
      </c>
      <c r="E143" s="14">
        <v>5.97</v>
      </c>
      <c r="F143" s="15">
        <v>24</v>
      </c>
      <c r="G143" s="15">
        <v>21</v>
      </c>
      <c r="H143" s="16" t="s">
        <v>50</v>
      </c>
      <c r="I143" s="17"/>
      <c r="J143" s="16" t="s">
        <v>8</v>
      </c>
      <c r="K143" s="18">
        <f>SUM(F143*G143)</f>
        <v>504</v>
      </c>
      <c r="L143" s="12"/>
    </row>
    <row r="144" spans="4:12">
      <c r="D144" s="13"/>
      <c r="E144" s="14"/>
      <c r="F144" s="15"/>
      <c r="G144" s="15"/>
      <c r="H144" s="16"/>
      <c r="I144" s="17"/>
      <c r="J144" s="16"/>
      <c r="K144" s="16"/>
      <c r="L144" s="12"/>
    </row>
    <row r="145" spans="4:12" ht="15">
      <c r="D145" s="13"/>
      <c r="E145" s="14"/>
      <c r="F145" s="15"/>
      <c r="G145" s="15"/>
      <c r="H145" s="16"/>
      <c r="I145" s="17"/>
      <c r="J145" s="16"/>
      <c r="K145" s="18"/>
      <c r="L145" s="19">
        <v>1</v>
      </c>
    </row>
    <row r="146" spans="4:12">
      <c r="D146" s="13"/>
      <c r="E146" s="14"/>
      <c r="F146" s="15"/>
      <c r="G146" s="15"/>
      <c r="H146" s="16"/>
      <c r="I146" s="17"/>
      <c r="J146" s="16"/>
      <c r="K146" s="16"/>
      <c r="L146" s="12"/>
    </row>
    <row r="147" spans="4:12" ht="15">
      <c r="D147" s="13">
        <v>192164201604</v>
      </c>
      <c r="E147" s="14">
        <v>5.97</v>
      </c>
      <c r="F147" s="15">
        <v>24</v>
      </c>
      <c r="G147" s="15">
        <v>35</v>
      </c>
      <c r="H147" s="16" t="s">
        <v>52</v>
      </c>
      <c r="I147" s="17"/>
      <c r="J147" s="16" t="s">
        <v>8</v>
      </c>
      <c r="K147" s="18">
        <f>SUM(F147*G147)</f>
        <v>840</v>
      </c>
      <c r="L147" s="12"/>
    </row>
    <row r="148" spans="4:12">
      <c r="D148" s="20"/>
      <c r="E148" s="15"/>
      <c r="F148" s="15"/>
      <c r="G148" s="15"/>
      <c r="H148" s="16"/>
      <c r="I148" s="17"/>
      <c r="J148" s="16"/>
      <c r="K148" s="16"/>
      <c r="L148" s="12"/>
    </row>
    <row r="149" spans="4:12">
      <c r="D149" s="20"/>
      <c r="E149" s="15"/>
      <c r="F149" s="15"/>
      <c r="G149" s="15"/>
      <c r="H149" s="16"/>
      <c r="I149" s="17"/>
      <c r="J149" s="16"/>
      <c r="K149" s="16"/>
      <c r="L149" s="12"/>
    </row>
    <row r="150" spans="4:12" ht="15" thickBot="1">
      <c r="D150" s="23"/>
      <c r="E150" s="24"/>
      <c r="F150" s="24"/>
      <c r="G150" s="24"/>
      <c r="H150" s="25"/>
      <c r="I150" s="26"/>
      <c r="J150" s="27"/>
      <c r="K150" s="27"/>
      <c r="L150" s="28"/>
    </row>
    <row r="151" spans="4:12">
      <c r="E151" s="1"/>
    </row>
    <row r="152" spans="4:12" ht="15" thickBot="1">
      <c r="E152" s="1"/>
    </row>
    <row r="153" spans="4:12" ht="15.75" thickBot="1">
      <c r="D153" s="87" t="s">
        <v>51</v>
      </c>
      <c r="E153" s="88"/>
      <c r="F153" s="88"/>
      <c r="G153" s="88"/>
      <c r="H153" s="88"/>
      <c r="I153" s="88"/>
      <c r="J153" s="88"/>
      <c r="K153" s="88"/>
      <c r="L153" s="89"/>
    </row>
    <row r="154" spans="4:12" ht="45" customHeight="1" thickBot="1">
      <c r="D154" s="3" t="s">
        <v>0</v>
      </c>
      <c r="E154" s="3" t="s">
        <v>36</v>
      </c>
      <c r="F154" s="4" t="s">
        <v>1</v>
      </c>
      <c r="G154" s="4" t="s">
        <v>2</v>
      </c>
      <c r="H154" s="5" t="s">
        <v>3</v>
      </c>
      <c r="I154" s="3" t="s">
        <v>4</v>
      </c>
      <c r="J154" s="5" t="s">
        <v>14</v>
      </c>
      <c r="K154" s="6" t="s">
        <v>15</v>
      </c>
      <c r="L154" s="7" t="s">
        <v>49</v>
      </c>
    </row>
    <row r="155" spans="4:12">
      <c r="D155" s="8"/>
      <c r="E155" s="9"/>
      <c r="F155" s="9"/>
      <c r="G155" s="9"/>
      <c r="H155" s="10"/>
      <c r="I155" s="11"/>
      <c r="J155" s="10"/>
      <c r="K155" s="10"/>
      <c r="L155" s="12"/>
    </row>
    <row r="156" spans="4:12">
      <c r="D156" s="20"/>
      <c r="E156" s="15"/>
      <c r="F156" s="15"/>
      <c r="G156" s="15"/>
      <c r="H156" s="16"/>
      <c r="I156" s="17"/>
      <c r="J156" s="16"/>
      <c r="K156" s="16"/>
      <c r="L156" s="12"/>
    </row>
    <row r="157" spans="4:12">
      <c r="D157" s="20"/>
      <c r="E157" s="15"/>
      <c r="F157" s="15"/>
      <c r="G157" s="15"/>
      <c r="H157" s="16"/>
      <c r="I157" s="17"/>
      <c r="J157" s="16"/>
      <c r="K157" s="16"/>
      <c r="L157" s="12"/>
    </row>
    <row r="158" spans="4:12" ht="15">
      <c r="D158" s="13">
        <v>192164201567</v>
      </c>
      <c r="E158" s="14">
        <v>5.97</v>
      </c>
      <c r="F158" s="15">
        <v>24</v>
      </c>
      <c r="G158" s="15">
        <v>34</v>
      </c>
      <c r="H158" s="16" t="s">
        <v>50</v>
      </c>
      <c r="I158" s="17"/>
      <c r="J158" s="16" t="s">
        <v>8</v>
      </c>
      <c r="K158" s="18">
        <f>SUM(F158*G158)</f>
        <v>816</v>
      </c>
      <c r="L158" s="12"/>
    </row>
    <row r="159" spans="4:12">
      <c r="D159" s="13"/>
      <c r="E159" s="14"/>
      <c r="F159" s="15"/>
      <c r="G159" s="15"/>
      <c r="H159" s="16"/>
      <c r="I159" s="17"/>
      <c r="J159" s="16"/>
      <c r="K159" s="16"/>
      <c r="L159" s="12"/>
    </row>
    <row r="160" spans="4:12" ht="15">
      <c r="D160" s="13"/>
      <c r="E160" s="14"/>
      <c r="F160" s="15"/>
      <c r="G160" s="15"/>
      <c r="H160" s="16"/>
      <c r="I160" s="17"/>
      <c r="J160" s="16"/>
      <c r="K160" s="18"/>
      <c r="L160" s="19">
        <v>1</v>
      </c>
    </row>
    <row r="161" spans="4:12">
      <c r="D161" s="13"/>
      <c r="E161" s="14"/>
      <c r="F161" s="15"/>
      <c r="G161" s="15"/>
      <c r="H161" s="16"/>
      <c r="I161" s="17"/>
      <c r="J161" s="16"/>
      <c r="K161" s="16"/>
      <c r="L161" s="12"/>
    </row>
    <row r="162" spans="4:12" ht="15">
      <c r="D162" s="13">
        <v>192164201604</v>
      </c>
      <c r="E162" s="14">
        <v>5.97</v>
      </c>
      <c r="F162" s="15">
        <v>24</v>
      </c>
      <c r="G162" s="15">
        <v>22</v>
      </c>
      <c r="H162" s="16" t="s">
        <v>52</v>
      </c>
      <c r="I162" s="17"/>
      <c r="J162" s="16" t="s">
        <v>8</v>
      </c>
      <c r="K162" s="18">
        <f>SUM(F162*G162)</f>
        <v>528</v>
      </c>
      <c r="L162" s="12"/>
    </row>
    <row r="163" spans="4:12">
      <c r="D163" s="20"/>
      <c r="E163" s="15"/>
      <c r="F163" s="15"/>
      <c r="G163" s="15"/>
      <c r="H163" s="16"/>
      <c r="I163" s="17"/>
      <c r="J163" s="16"/>
      <c r="K163" s="16"/>
      <c r="L163" s="12"/>
    </row>
    <row r="164" spans="4:12">
      <c r="D164" s="20"/>
      <c r="E164" s="15"/>
      <c r="F164" s="15"/>
      <c r="G164" s="15"/>
      <c r="H164" s="16"/>
      <c r="I164" s="17"/>
      <c r="J164" s="16"/>
      <c r="K164" s="16"/>
      <c r="L164" s="12"/>
    </row>
    <row r="165" spans="4:12" ht="15" thickBot="1">
      <c r="D165" s="23"/>
      <c r="E165" s="24"/>
      <c r="F165" s="24"/>
      <c r="G165" s="24"/>
      <c r="H165" s="25"/>
      <c r="I165" s="26"/>
      <c r="J165" s="27"/>
      <c r="K165" s="27"/>
      <c r="L165" s="28"/>
    </row>
    <row r="166" spans="4:12">
      <c r="E166" s="1"/>
    </row>
    <row r="167" spans="4:12" ht="15" thickBot="1">
      <c r="E167" s="1"/>
    </row>
    <row r="168" spans="4:12" ht="15.75" thickBot="1">
      <c r="D168" s="87" t="s">
        <v>51</v>
      </c>
      <c r="E168" s="88"/>
      <c r="F168" s="88"/>
      <c r="G168" s="88"/>
      <c r="H168" s="88"/>
      <c r="I168" s="88"/>
      <c r="J168" s="88"/>
      <c r="K168" s="88"/>
      <c r="L168" s="89"/>
    </row>
    <row r="169" spans="4:12" ht="45" customHeight="1" thickBot="1">
      <c r="D169" s="3" t="s">
        <v>0</v>
      </c>
      <c r="E169" s="3" t="s">
        <v>36</v>
      </c>
      <c r="F169" s="4" t="s">
        <v>1</v>
      </c>
      <c r="G169" s="4" t="s">
        <v>2</v>
      </c>
      <c r="H169" s="5" t="s">
        <v>3</v>
      </c>
      <c r="I169" s="3" t="s">
        <v>4</v>
      </c>
      <c r="J169" s="5" t="s">
        <v>14</v>
      </c>
      <c r="K169" s="6" t="s">
        <v>15</v>
      </c>
      <c r="L169" s="7" t="s">
        <v>49</v>
      </c>
    </row>
    <row r="170" spans="4:12">
      <c r="D170" s="8"/>
      <c r="E170" s="9"/>
      <c r="F170" s="9"/>
      <c r="G170" s="9"/>
      <c r="H170" s="10"/>
      <c r="I170" s="11"/>
      <c r="J170" s="10"/>
      <c r="K170" s="10"/>
      <c r="L170" s="12"/>
    </row>
    <row r="171" spans="4:12">
      <c r="D171" s="20"/>
      <c r="E171" s="15"/>
      <c r="F171" s="15"/>
      <c r="G171" s="15"/>
      <c r="H171" s="16"/>
      <c r="I171" s="17"/>
      <c r="J171" s="16"/>
      <c r="K171" s="16"/>
      <c r="L171" s="12"/>
    </row>
    <row r="172" spans="4:12">
      <c r="D172" s="20"/>
      <c r="E172" s="15"/>
      <c r="F172" s="15"/>
      <c r="G172" s="15"/>
      <c r="H172" s="16"/>
      <c r="I172" s="17"/>
      <c r="J172" s="16"/>
      <c r="K172" s="16"/>
      <c r="L172" s="12"/>
    </row>
    <row r="173" spans="4:12" ht="15">
      <c r="D173" s="13">
        <v>192164201567</v>
      </c>
      <c r="E173" s="14">
        <v>5.97</v>
      </c>
      <c r="F173" s="15">
        <v>24</v>
      </c>
      <c r="G173" s="15">
        <v>19</v>
      </c>
      <c r="H173" s="16" t="s">
        <v>50</v>
      </c>
      <c r="I173" s="17"/>
      <c r="J173" s="16" t="s">
        <v>8</v>
      </c>
      <c r="K173" s="18">
        <f>SUM(F173*G173)</f>
        <v>456</v>
      </c>
      <c r="L173" s="12"/>
    </row>
    <row r="174" spans="4:12">
      <c r="D174" s="13"/>
      <c r="E174" s="14"/>
      <c r="F174" s="15"/>
      <c r="G174" s="15"/>
      <c r="H174" s="16"/>
      <c r="I174" s="17"/>
      <c r="J174" s="16"/>
      <c r="K174" s="16"/>
      <c r="L174" s="12"/>
    </row>
    <row r="175" spans="4:12" ht="15">
      <c r="D175" s="13"/>
      <c r="E175" s="14"/>
      <c r="F175" s="15"/>
      <c r="G175" s="15"/>
      <c r="H175" s="16"/>
      <c r="I175" s="17"/>
      <c r="J175" s="16"/>
      <c r="K175" s="18"/>
      <c r="L175" s="19">
        <v>1</v>
      </c>
    </row>
    <row r="176" spans="4:12">
      <c r="D176" s="13"/>
      <c r="E176" s="14"/>
      <c r="F176" s="15"/>
      <c r="G176" s="15"/>
      <c r="H176" s="16"/>
      <c r="I176" s="17"/>
      <c r="J176" s="16"/>
      <c r="K176" s="16"/>
      <c r="L176" s="12"/>
    </row>
    <row r="177" spans="4:21" ht="15">
      <c r="D177" s="13">
        <v>192164201604</v>
      </c>
      <c r="E177" s="14">
        <v>5.97</v>
      </c>
      <c r="F177" s="15">
        <v>24</v>
      </c>
      <c r="G177" s="15">
        <v>1</v>
      </c>
      <c r="H177" s="16" t="s">
        <v>52</v>
      </c>
      <c r="I177" s="17"/>
      <c r="J177" s="16" t="s">
        <v>8</v>
      </c>
      <c r="K177" s="18">
        <f>SUM(F177*G177)</f>
        <v>24</v>
      </c>
      <c r="L177" s="12"/>
    </row>
    <row r="178" spans="4:21">
      <c r="D178" s="20"/>
      <c r="E178" s="15"/>
      <c r="F178" s="15"/>
      <c r="G178" s="15"/>
      <c r="H178" s="16"/>
      <c r="I178" s="17"/>
      <c r="J178" s="16"/>
      <c r="K178" s="16"/>
      <c r="L178" s="12"/>
    </row>
    <row r="179" spans="4:21">
      <c r="D179" s="20"/>
      <c r="E179" s="15"/>
      <c r="F179" s="15"/>
      <c r="G179" s="15"/>
      <c r="H179" s="16"/>
      <c r="I179" s="17"/>
      <c r="J179" s="16"/>
      <c r="K179" s="16"/>
      <c r="L179" s="12"/>
    </row>
    <row r="180" spans="4:21" ht="15" thickBot="1">
      <c r="D180" s="23"/>
      <c r="E180" s="24"/>
      <c r="F180" s="24"/>
      <c r="G180" s="24"/>
      <c r="H180" s="25"/>
      <c r="I180" s="26"/>
      <c r="J180" s="27"/>
      <c r="K180" s="27"/>
      <c r="L180" s="28"/>
    </row>
    <row r="181" spans="4:21">
      <c r="D181" s="29"/>
      <c r="E181" s="29"/>
      <c r="F181" s="29"/>
      <c r="G181" s="29"/>
      <c r="H181" s="29"/>
      <c r="I181" s="29"/>
      <c r="J181" s="30"/>
      <c r="K181" s="30"/>
      <c r="L181" s="30"/>
    </row>
    <row r="182" spans="4:21" ht="15" thickBot="1"/>
    <row r="183" spans="4:21" ht="15.75" thickBot="1">
      <c r="D183" s="87" t="s">
        <v>57</v>
      </c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9"/>
    </row>
    <row r="184" spans="4:21" ht="45" customHeight="1" thickBot="1">
      <c r="D184" s="3" t="s">
        <v>0</v>
      </c>
      <c r="E184" s="31" t="s">
        <v>36</v>
      </c>
      <c r="F184" s="4" t="s">
        <v>1</v>
      </c>
      <c r="G184" s="4" t="s">
        <v>2</v>
      </c>
      <c r="H184" s="5" t="s">
        <v>3</v>
      </c>
      <c r="I184" s="3" t="s">
        <v>4</v>
      </c>
      <c r="J184" s="5" t="s">
        <v>5</v>
      </c>
      <c r="K184" s="5" t="s">
        <v>6</v>
      </c>
      <c r="L184" s="5" t="s">
        <v>7</v>
      </c>
      <c r="M184" s="5" t="s">
        <v>8</v>
      </c>
      <c r="N184" s="5" t="s">
        <v>9</v>
      </c>
      <c r="O184" s="6" t="s">
        <v>35</v>
      </c>
      <c r="P184" s="6" t="s">
        <v>34</v>
      </c>
      <c r="Q184" s="7" t="s">
        <v>28</v>
      </c>
      <c r="R184" s="7" t="s">
        <v>37</v>
      </c>
    </row>
    <row r="185" spans="4:21">
      <c r="D185" s="8"/>
      <c r="E185" s="32"/>
      <c r="F185" s="9"/>
      <c r="G185" s="9"/>
      <c r="H185" s="10"/>
      <c r="I185" s="11"/>
      <c r="J185" s="10"/>
      <c r="K185" s="10"/>
      <c r="L185" s="10"/>
      <c r="M185" s="10"/>
      <c r="N185" s="10"/>
      <c r="O185" s="10"/>
      <c r="P185" s="33"/>
      <c r="Q185" s="9"/>
      <c r="R185" s="12"/>
    </row>
    <row r="186" spans="4:21">
      <c r="D186" s="20"/>
      <c r="E186" s="14"/>
      <c r="F186" s="15"/>
      <c r="G186" s="15"/>
      <c r="H186" s="16"/>
      <c r="I186" s="17"/>
      <c r="J186" s="16"/>
      <c r="K186" s="16"/>
      <c r="L186" s="16"/>
      <c r="M186" s="16"/>
      <c r="N186" s="16"/>
      <c r="O186" s="16"/>
      <c r="P186" s="34"/>
      <c r="Q186" s="15"/>
      <c r="R186" s="12"/>
    </row>
    <row r="187" spans="4:21">
      <c r="D187" s="13">
        <v>8809598111929</v>
      </c>
      <c r="E187" s="14">
        <v>6.74</v>
      </c>
      <c r="F187" s="15"/>
      <c r="G187" s="15"/>
      <c r="H187" s="16" t="s">
        <v>29</v>
      </c>
      <c r="I187" s="17"/>
      <c r="J187" s="16">
        <v>2</v>
      </c>
      <c r="K187" s="16">
        <v>3</v>
      </c>
      <c r="L187" s="16">
        <v>5</v>
      </c>
      <c r="M187" s="16">
        <v>5</v>
      </c>
      <c r="N187" s="16">
        <v>5</v>
      </c>
      <c r="O187" s="16">
        <v>2</v>
      </c>
      <c r="P187" s="34">
        <v>2</v>
      </c>
      <c r="Q187" s="15"/>
      <c r="R187" s="12"/>
    </row>
    <row r="188" spans="4:21">
      <c r="D188" s="13"/>
      <c r="E188" s="14"/>
      <c r="F188" s="15"/>
      <c r="G188" s="15"/>
      <c r="H188" s="16"/>
      <c r="I188" s="17"/>
      <c r="J188" s="16"/>
      <c r="K188" s="16"/>
      <c r="L188" s="16"/>
      <c r="M188" s="16"/>
      <c r="N188" s="16"/>
      <c r="O188" s="16"/>
      <c r="P188" s="34"/>
      <c r="Q188" s="15"/>
      <c r="R188" s="12"/>
    </row>
    <row r="189" spans="4:21" ht="15">
      <c r="D189" s="13"/>
      <c r="E189" s="14"/>
      <c r="F189" s="15"/>
      <c r="G189" s="15">
        <v>38</v>
      </c>
      <c r="H189" s="16"/>
      <c r="I189" s="17"/>
      <c r="J189" s="16"/>
      <c r="K189" s="16"/>
      <c r="L189" s="16"/>
      <c r="M189" s="16"/>
      <c r="N189" s="16"/>
      <c r="O189" s="16"/>
      <c r="P189" s="34"/>
      <c r="Q189" s="35">
        <f>SUM(F190*G189)</f>
        <v>1824</v>
      </c>
      <c r="R189" s="12">
        <v>1</v>
      </c>
    </row>
    <row r="190" spans="4:21" ht="15">
      <c r="D190" s="13"/>
      <c r="E190" s="14"/>
      <c r="F190" s="15">
        <v>48</v>
      </c>
      <c r="G190" s="15"/>
      <c r="H190" s="16"/>
      <c r="I190" s="17"/>
      <c r="J190" s="16"/>
      <c r="K190" s="16"/>
      <c r="L190" s="16"/>
      <c r="M190" s="16"/>
      <c r="N190" s="16"/>
      <c r="O190" s="16"/>
      <c r="P190" s="34"/>
      <c r="Q190" s="35"/>
      <c r="R190" s="12"/>
    </row>
    <row r="191" spans="4:21" ht="15">
      <c r="D191" s="13"/>
      <c r="E191" s="14"/>
      <c r="F191" s="15"/>
      <c r="G191" s="15">
        <v>25</v>
      </c>
      <c r="H191" s="16"/>
      <c r="I191" s="17"/>
      <c r="J191" s="16"/>
      <c r="K191" s="16"/>
      <c r="L191" s="16"/>
      <c r="M191" s="16"/>
      <c r="N191" s="16"/>
      <c r="O191" s="16"/>
      <c r="P191" s="34"/>
      <c r="Q191" s="35">
        <f>SUM(F190*G191)</f>
        <v>1200</v>
      </c>
      <c r="R191" s="12">
        <v>1</v>
      </c>
    </row>
    <row r="192" spans="4:21">
      <c r="D192" s="13"/>
      <c r="E192" s="14"/>
      <c r="F192" s="15"/>
      <c r="G192" s="15"/>
      <c r="H192" s="16"/>
      <c r="I192" s="17"/>
      <c r="J192" s="16"/>
      <c r="K192" s="16"/>
      <c r="L192" s="16"/>
      <c r="M192" s="16"/>
      <c r="N192" s="16"/>
      <c r="O192" s="16"/>
      <c r="P192" s="34"/>
      <c r="Q192" s="15"/>
      <c r="R192" s="12"/>
      <c r="U192" s="30"/>
    </row>
    <row r="193" spans="4:23">
      <c r="D193" s="13">
        <v>8809598112018</v>
      </c>
      <c r="E193" s="14">
        <v>6.74</v>
      </c>
      <c r="F193" s="15"/>
      <c r="G193" s="15"/>
      <c r="H193" s="16" t="s">
        <v>30</v>
      </c>
      <c r="I193" s="17"/>
      <c r="J193" s="16">
        <v>2</v>
      </c>
      <c r="K193" s="16">
        <v>3</v>
      </c>
      <c r="L193" s="16">
        <v>5</v>
      </c>
      <c r="M193" s="16">
        <v>5</v>
      </c>
      <c r="N193" s="16">
        <v>5</v>
      </c>
      <c r="O193" s="16">
        <v>2</v>
      </c>
      <c r="P193" s="34">
        <v>2</v>
      </c>
      <c r="Q193" s="15"/>
      <c r="R193" s="12"/>
    </row>
    <row r="194" spans="4:23">
      <c r="D194" s="20"/>
      <c r="E194" s="14"/>
      <c r="F194" s="15"/>
      <c r="G194" s="15"/>
      <c r="H194" s="16"/>
      <c r="I194" s="17"/>
      <c r="J194" s="16"/>
      <c r="K194" s="16"/>
      <c r="L194" s="16"/>
      <c r="M194" s="16"/>
      <c r="N194" s="16"/>
      <c r="O194" s="16"/>
      <c r="P194" s="34"/>
      <c r="Q194" s="15"/>
      <c r="R194" s="12"/>
    </row>
    <row r="195" spans="4:23" ht="15" thickBot="1">
      <c r="D195" s="23"/>
      <c r="E195" s="36"/>
      <c r="F195" s="24"/>
      <c r="G195" s="24"/>
      <c r="H195" s="25"/>
      <c r="I195" s="26"/>
      <c r="J195" s="25"/>
      <c r="K195" s="37"/>
      <c r="L195" s="27"/>
      <c r="M195" s="27"/>
      <c r="N195" s="27"/>
      <c r="O195" s="27"/>
      <c r="P195" s="38"/>
      <c r="Q195" s="39"/>
      <c r="R195" s="28"/>
    </row>
    <row r="197" spans="4:23" ht="15" thickBot="1"/>
    <row r="198" spans="4:23" ht="15.75" thickBot="1">
      <c r="D198" s="87" t="s">
        <v>57</v>
      </c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9"/>
    </row>
    <row r="199" spans="4:23" ht="45" customHeight="1" thickBot="1">
      <c r="D199" s="3" t="s">
        <v>0</v>
      </c>
      <c r="E199" s="31" t="s">
        <v>36</v>
      </c>
      <c r="F199" s="4" t="s">
        <v>1</v>
      </c>
      <c r="G199" s="4" t="s">
        <v>2</v>
      </c>
      <c r="H199" s="5" t="s">
        <v>3</v>
      </c>
      <c r="I199" s="3" t="s">
        <v>4</v>
      </c>
      <c r="J199" s="5" t="s">
        <v>5</v>
      </c>
      <c r="K199" s="5" t="s">
        <v>6</v>
      </c>
      <c r="L199" s="5" t="s">
        <v>7</v>
      </c>
      <c r="M199" s="5" t="s">
        <v>8</v>
      </c>
      <c r="N199" s="5" t="s">
        <v>9</v>
      </c>
      <c r="O199" s="6" t="s">
        <v>35</v>
      </c>
      <c r="P199" s="6" t="s">
        <v>34</v>
      </c>
      <c r="Q199" s="6" t="s">
        <v>15</v>
      </c>
      <c r="R199" s="7" t="s">
        <v>37</v>
      </c>
    </row>
    <row r="200" spans="4:23">
      <c r="D200" s="8"/>
      <c r="E200" s="32"/>
      <c r="F200" s="9"/>
      <c r="G200" s="9"/>
      <c r="H200" s="10"/>
      <c r="I200" s="11"/>
      <c r="J200" s="10"/>
      <c r="K200" s="10"/>
      <c r="L200" s="10"/>
      <c r="M200" s="10"/>
      <c r="N200" s="10"/>
      <c r="O200" s="10"/>
      <c r="P200" s="33"/>
      <c r="Q200" s="9"/>
      <c r="R200" s="12"/>
    </row>
    <row r="201" spans="4:23">
      <c r="D201" s="20"/>
      <c r="E201" s="14"/>
      <c r="F201" s="15"/>
      <c r="G201" s="15"/>
      <c r="H201" s="16"/>
      <c r="I201" s="17"/>
      <c r="J201" s="16"/>
      <c r="K201" s="16"/>
      <c r="L201" s="16"/>
      <c r="M201" s="16"/>
      <c r="N201" s="16"/>
      <c r="O201" s="16"/>
      <c r="P201" s="34"/>
      <c r="Q201" s="15"/>
      <c r="R201" s="12"/>
      <c r="V201" s="30"/>
    </row>
    <row r="202" spans="4:23">
      <c r="D202" s="13">
        <v>8809598111776</v>
      </c>
      <c r="E202" s="14">
        <v>6.74</v>
      </c>
      <c r="F202" s="15"/>
      <c r="G202" s="15"/>
      <c r="H202" s="16" t="s">
        <v>31</v>
      </c>
      <c r="I202" s="17"/>
      <c r="J202" s="16">
        <v>2</v>
      </c>
      <c r="K202" s="16">
        <v>3</v>
      </c>
      <c r="L202" s="16">
        <v>5</v>
      </c>
      <c r="M202" s="16">
        <v>5</v>
      </c>
      <c r="N202" s="16">
        <v>5</v>
      </c>
      <c r="O202" s="16">
        <v>2</v>
      </c>
      <c r="P202" s="34">
        <v>2</v>
      </c>
      <c r="Q202" s="15"/>
      <c r="R202" s="12"/>
    </row>
    <row r="203" spans="4:23">
      <c r="D203" s="13"/>
      <c r="E203" s="14"/>
      <c r="F203" s="15"/>
      <c r="G203" s="15"/>
      <c r="H203" s="16"/>
      <c r="I203" s="17"/>
      <c r="J203" s="16"/>
      <c r="K203" s="16"/>
      <c r="L203" s="16"/>
      <c r="M203" s="16"/>
      <c r="N203" s="16"/>
      <c r="O203" s="16"/>
      <c r="P203" s="34"/>
      <c r="Q203" s="15"/>
      <c r="R203" s="12"/>
      <c r="W203" s="30"/>
    </row>
    <row r="204" spans="4:23" ht="15">
      <c r="D204" s="13"/>
      <c r="E204" s="14"/>
      <c r="F204" s="15"/>
      <c r="G204" s="15"/>
      <c r="H204" s="16"/>
      <c r="I204" s="17"/>
      <c r="J204" s="16"/>
      <c r="K204" s="16"/>
      <c r="L204" s="16"/>
      <c r="M204" s="16"/>
      <c r="N204" s="16"/>
      <c r="O204" s="16"/>
      <c r="P204" s="34"/>
      <c r="Q204" s="15"/>
      <c r="R204" s="19"/>
      <c r="W204" s="30"/>
    </row>
    <row r="205" spans="4:23" ht="15">
      <c r="D205" s="13"/>
      <c r="E205" s="14"/>
      <c r="F205" s="15">
        <v>48</v>
      </c>
      <c r="G205" s="15">
        <v>23</v>
      </c>
      <c r="H205" s="16"/>
      <c r="I205" s="17"/>
      <c r="J205" s="16"/>
      <c r="K205" s="16"/>
      <c r="L205" s="16"/>
      <c r="M205" s="16"/>
      <c r="N205" s="16"/>
      <c r="O205" s="16"/>
      <c r="P205" s="34"/>
      <c r="Q205" s="35">
        <f>SUM(F205*G205)</f>
        <v>1104</v>
      </c>
      <c r="R205" s="12">
        <v>1</v>
      </c>
    </row>
    <row r="206" spans="4:23" ht="15">
      <c r="D206" s="13"/>
      <c r="E206" s="14"/>
      <c r="F206" s="15"/>
      <c r="G206" s="15"/>
      <c r="H206" s="16"/>
      <c r="I206" s="17"/>
      <c r="J206" s="16"/>
      <c r="K206" s="16"/>
      <c r="L206" s="16"/>
      <c r="M206" s="16"/>
      <c r="N206" s="16"/>
      <c r="O206" s="16"/>
      <c r="P206" s="34"/>
      <c r="Q206" s="15"/>
      <c r="R206" s="19"/>
      <c r="T206" s="30"/>
    </row>
    <row r="207" spans="4:23">
      <c r="D207" s="91">
        <v>8809598111868</v>
      </c>
      <c r="E207" s="92">
        <v>6.74</v>
      </c>
      <c r="F207" s="15"/>
      <c r="G207" s="15"/>
      <c r="H207" s="94" t="s">
        <v>32</v>
      </c>
      <c r="I207" s="17"/>
      <c r="J207" s="93">
        <v>3</v>
      </c>
      <c r="K207" s="93">
        <v>3</v>
      </c>
      <c r="L207" s="93">
        <v>5</v>
      </c>
      <c r="M207" s="93">
        <v>5</v>
      </c>
      <c r="N207" s="93">
        <v>5</v>
      </c>
      <c r="O207" s="93">
        <v>2</v>
      </c>
      <c r="P207" s="90">
        <v>2</v>
      </c>
      <c r="Q207" s="15"/>
      <c r="R207" s="12"/>
    </row>
    <row r="208" spans="4:23">
      <c r="D208" s="91"/>
      <c r="E208" s="92"/>
      <c r="F208" s="15"/>
      <c r="G208" s="15"/>
      <c r="H208" s="94"/>
      <c r="I208" s="17"/>
      <c r="J208" s="93"/>
      <c r="K208" s="93"/>
      <c r="L208" s="93"/>
      <c r="M208" s="93"/>
      <c r="N208" s="93"/>
      <c r="O208" s="93"/>
      <c r="P208" s="90"/>
      <c r="Q208" s="15"/>
      <c r="R208" s="12"/>
    </row>
    <row r="209" spans="4:26">
      <c r="D209" s="20"/>
      <c r="E209" s="14"/>
      <c r="F209" s="15"/>
      <c r="G209" s="15"/>
      <c r="H209" s="16"/>
      <c r="I209" s="17"/>
      <c r="J209" s="16"/>
      <c r="K209" s="16"/>
      <c r="L209" s="16"/>
      <c r="M209" s="16"/>
      <c r="N209" s="16"/>
      <c r="O209" s="16"/>
      <c r="P209" s="34"/>
      <c r="Q209" s="15"/>
      <c r="R209" s="12"/>
      <c r="U209" s="30"/>
    </row>
    <row r="210" spans="4:26" ht="15" thickBot="1">
      <c r="D210" s="23"/>
      <c r="E210" s="36"/>
      <c r="F210" s="24"/>
      <c r="G210" s="24"/>
      <c r="H210" s="25"/>
      <c r="I210" s="26"/>
      <c r="J210" s="25"/>
      <c r="K210" s="37"/>
      <c r="L210" s="27"/>
      <c r="M210" s="27"/>
      <c r="N210" s="27"/>
      <c r="O210" s="27"/>
      <c r="P210" s="38"/>
      <c r="Q210" s="39"/>
      <c r="R210" s="28"/>
    </row>
    <row r="212" spans="4:26" ht="15" thickBot="1">
      <c r="D212" s="30"/>
      <c r="E212" s="4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</row>
    <row r="213" spans="4:26" ht="15.75" thickBot="1">
      <c r="D213" s="87" t="s">
        <v>56</v>
      </c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9"/>
    </row>
    <row r="214" spans="4:26" ht="45" customHeight="1" thickBot="1">
      <c r="D214" s="3" t="s">
        <v>0</v>
      </c>
      <c r="E214" s="31" t="s">
        <v>36</v>
      </c>
      <c r="F214" s="4" t="s">
        <v>1</v>
      </c>
      <c r="G214" s="4" t="s">
        <v>2</v>
      </c>
      <c r="H214" s="5" t="s">
        <v>3</v>
      </c>
      <c r="I214" s="87" t="s">
        <v>4</v>
      </c>
      <c r="J214" s="88"/>
      <c r="K214" s="88"/>
      <c r="L214" s="89"/>
      <c r="M214" s="5" t="s">
        <v>6</v>
      </c>
      <c r="N214" s="5" t="s">
        <v>7</v>
      </c>
      <c r="O214" s="5" t="s">
        <v>8</v>
      </c>
      <c r="P214" s="5" t="s">
        <v>9</v>
      </c>
      <c r="Q214" s="5" t="s">
        <v>21</v>
      </c>
      <c r="R214" s="41" t="s">
        <v>23</v>
      </c>
      <c r="S214" s="42" t="s">
        <v>25</v>
      </c>
      <c r="T214" s="7" t="s">
        <v>37</v>
      </c>
      <c r="X214" s="30"/>
    </row>
    <row r="215" spans="4:26">
      <c r="D215" s="43"/>
      <c r="E215" s="32"/>
      <c r="F215" s="9"/>
      <c r="G215" s="9"/>
      <c r="H215" s="10"/>
      <c r="I215" s="11"/>
      <c r="J215" s="44"/>
      <c r="K215" s="44"/>
      <c r="L215" s="44"/>
      <c r="M215" s="10"/>
      <c r="N215" s="10"/>
      <c r="O215" s="10"/>
      <c r="P215" s="10"/>
      <c r="Q215" s="10"/>
      <c r="R215" s="11"/>
      <c r="S215" s="8"/>
      <c r="T215" s="12"/>
    </row>
    <row r="216" spans="4:26">
      <c r="D216" s="13"/>
      <c r="E216" s="14"/>
      <c r="F216" s="45"/>
      <c r="G216" s="15"/>
      <c r="H216" s="16"/>
      <c r="I216" s="17"/>
      <c r="J216" s="29"/>
      <c r="K216" s="29"/>
      <c r="L216" s="29"/>
      <c r="M216" s="16"/>
      <c r="N216" s="16"/>
      <c r="O216" s="16"/>
      <c r="P216" s="16"/>
      <c r="Q216" s="16"/>
      <c r="R216" s="17"/>
      <c r="S216" s="20"/>
      <c r="T216" s="12"/>
    </row>
    <row r="217" spans="4:26">
      <c r="D217" s="13">
        <v>8809609868613</v>
      </c>
      <c r="E217" s="14">
        <v>9.6300000000000008</v>
      </c>
      <c r="F217" s="93">
        <v>24</v>
      </c>
      <c r="G217" s="15">
        <v>8</v>
      </c>
      <c r="H217" s="16" t="s">
        <v>24</v>
      </c>
      <c r="I217" s="17"/>
      <c r="J217" s="29"/>
      <c r="K217" s="29"/>
      <c r="L217" s="29"/>
      <c r="M217" s="16">
        <v>1</v>
      </c>
      <c r="N217" s="16">
        <v>1</v>
      </c>
      <c r="O217" s="16">
        <v>3</v>
      </c>
      <c r="P217" s="16">
        <v>3</v>
      </c>
      <c r="Q217" s="16">
        <v>2</v>
      </c>
      <c r="R217" s="17">
        <v>2</v>
      </c>
      <c r="S217" s="20">
        <f>SUM(F217*G217)</f>
        <v>192</v>
      </c>
      <c r="T217" s="46"/>
    </row>
    <row r="218" spans="4:26">
      <c r="D218" s="13">
        <v>8809609868675</v>
      </c>
      <c r="E218" s="14">
        <v>9.6300000000000008</v>
      </c>
      <c r="F218" s="93"/>
      <c r="G218" s="15">
        <v>8</v>
      </c>
      <c r="H218" s="16" t="s">
        <v>26</v>
      </c>
      <c r="I218" s="17"/>
      <c r="J218" s="29"/>
      <c r="K218" s="29"/>
      <c r="L218" s="29"/>
      <c r="M218" s="16">
        <v>2</v>
      </c>
      <c r="N218" s="16">
        <v>2</v>
      </c>
      <c r="O218" s="16">
        <v>2</v>
      </c>
      <c r="P218" s="16">
        <v>3</v>
      </c>
      <c r="Q218" s="16">
        <v>2</v>
      </c>
      <c r="R218" s="17">
        <v>1</v>
      </c>
      <c r="S218" s="20">
        <f>SUM(F217*G218)</f>
        <v>192</v>
      </c>
      <c r="T218" s="46"/>
      <c r="Z218" s="30"/>
    </row>
    <row r="219" spans="4:26" ht="15">
      <c r="D219" s="13"/>
      <c r="E219" s="14"/>
      <c r="F219" s="15"/>
      <c r="G219" s="15"/>
      <c r="H219" s="16"/>
      <c r="I219" s="17"/>
      <c r="J219" s="29"/>
      <c r="K219" s="29"/>
      <c r="L219" s="29"/>
      <c r="M219" s="16"/>
      <c r="N219" s="16"/>
      <c r="O219" s="16"/>
      <c r="P219" s="16"/>
      <c r="Q219" s="16"/>
      <c r="R219" s="17"/>
      <c r="S219" s="20"/>
      <c r="T219" s="19"/>
    </row>
    <row r="220" spans="4:26" ht="15">
      <c r="D220" s="13"/>
      <c r="E220" s="14"/>
      <c r="F220" s="15"/>
      <c r="G220" s="15"/>
      <c r="H220" s="16"/>
      <c r="I220" s="17"/>
      <c r="J220" s="29"/>
      <c r="K220" s="29"/>
      <c r="L220" s="29"/>
      <c r="M220" s="16"/>
      <c r="N220" s="16"/>
      <c r="O220" s="16"/>
      <c r="P220" s="16"/>
      <c r="Q220" s="16"/>
      <c r="R220" s="17"/>
      <c r="S220" s="47"/>
      <c r="T220" s="12">
        <v>1</v>
      </c>
      <c r="V220" s="30"/>
    </row>
    <row r="221" spans="4:26" ht="15">
      <c r="D221" s="13"/>
      <c r="E221" s="14"/>
      <c r="F221" s="15"/>
      <c r="G221" s="15"/>
      <c r="H221" s="16"/>
      <c r="I221" s="17"/>
      <c r="J221" s="29"/>
      <c r="K221" s="29"/>
      <c r="L221" s="29"/>
      <c r="M221" s="16"/>
      <c r="N221" s="16"/>
      <c r="O221" s="16"/>
      <c r="P221" s="16"/>
      <c r="Q221" s="16"/>
      <c r="R221" s="17"/>
      <c r="S221" s="20"/>
      <c r="T221" s="19"/>
    </row>
    <row r="222" spans="4:26">
      <c r="D222" s="13">
        <v>8809609868910</v>
      </c>
      <c r="E222" s="14">
        <v>11.63</v>
      </c>
      <c r="F222" s="93">
        <v>24</v>
      </c>
      <c r="G222" s="15">
        <v>6</v>
      </c>
      <c r="H222" s="16" t="s">
        <v>24</v>
      </c>
      <c r="I222" s="17"/>
      <c r="J222" s="29"/>
      <c r="K222" s="29"/>
      <c r="L222" s="29"/>
      <c r="M222" s="16">
        <v>3</v>
      </c>
      <c r="N222" s="16">
        <v>3</v>
      </c>
      <c r="O222" s="16">
        <v>3</v>
      </c>
      <c r="P222" s="16">
        <v>2</v>
      </c>
      <c r="Q222" s="16">
        <v>1</v>
      </c>
      <c r="R222" s="17"/>
      <c r="S222" s="20">
        <f>SUM(F222*G222)</f>
        <v>144</v>
      </c>
      <c r="T222" s="46"/>
      <c r="W222" s="30"/>
    </row>
    <row r="223" spans="4:26">
      <c r="D223" s="13">
        <v>8809609868859</v>
      </c>
      <c r="E223" s="14">
        <v>11.63</v>
      </c>
      <c r="F223" s="93"/>
      <c r="G223" s="15">
        <v>6</v>
      </c>
      <c r="H223" s="16" t="s">
        <v>26</v>
      </c>
      <c r="I223" s="17"/>
      <c r="J223" s="29"/>
      <c r="K223" s="29"/>
      <c r="L223" s="29"/>
      <c r="M223" s="16">
        <v>3</v>
      </c>
      <c r="N223" s="16">
        <v>3</v>
      </c>
      <c r="O223" s="16">
        <v>2</v>
      </c>
      <c r="P223" s="16">
        <v>2</v>
      </c>
      <c r="Q223" s="16">
        <v>1</v>
      </c>
      <c r="R223" s="17">
        <v>1</v>
      </c>
      <c r="S223" s="20">
        <f>SUM(F222*G223)</f>
        <v>144</v>
      </c>
      <c r="T223" s="46"/>
    </row>
    <row r="224" spans="4:26" ht="15" thickBot="1">
      <c r="D224" s="13"/>
      <c r="E224" s="14"/>
      <c r="F224" s="48"/>
      <c r="G224" s="15"/>
      <c r="H224" s="16"/>
      <c r="I224" s="17"/>
      <c r="J224" s="29"/>
      <c r="K224" s="29"/>
      <c r="L224" s="29"/>
      <c r="M224" s="16"/>
      <c r="N224" s="29"/>
      <c r="O224" s="16"/>
      <c r="P224" s="16"/>
      <c r="Q224" s="16"/>
      <c r="R224" s="17"/>
      <c r="S224" s="20"/>
      <c r="T224" s="12"/>
    </row>
    <row r="225" spans="3:20" ht="15.75" thickBot="1">
      <c r="D225" s="49"/>
      <c r="E225" s="36"/>
      <c r="F225" s="24"/>
      <c r="G225" s="24"/>
      <c r="H225" s="25"/>
      <c r="I225" s="26"/>
      <c r="J225" s="37"/>
      <c r="K225" s="37"/>
      <c r="L225" s="37"/>
      <c r="M225" s="25"/>
      <c r="N225" s="37"/>
      <c r="O225" s="27"/>
      <c r="P225" s="27"/>
      <c r="Q225" s="27"/>
      <c r="R225" s="50"/>
      <c r="S225" s="3">
        <f>SUM(S216:S223)</f>
        <v>672</v>
      </c>
      <c r="T225" s="51"/>
    </row>
    <row r="226" spans="3:20">
      <c r="Q226" s="30"/>
    </row>
    <row r="227" spans="3:20" ht="15" thickBot="1">
      <c r="Q227" s="30"/>
    </row>
    <row r="228" spans="3:20" ht="15.75" thickBot="1">
      <c r="C228" s="87" t="s">
        <v>65</v>
      </c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9"/>
    </row>
    <row r="229" spans="3:20" ht="45" customHeight="1" thickBot="1">
      <c r="C229" s="3" t="s">
        <v>54</v>
      </c>
      <c r="D229" s="3" t="s">
        <v>55</v>
      </c>
      <c r="E229" s="31" t="s">
        <v>36</v>
      </c>
      <c r="F229" s="4" t="s">
        <v>1</v>
      </c>
      <c r="G229" s="4" t="s">
        <v>2</v>
      </c>
      <c r="H229" s="5" t="s">
        <v>3</v>
      </c>
      <c r="I229" s="3" t="s">
        <v>4</v>
      </c>
      <c r="J229" s="5" t="s">
        <v>5</v>
      </c>
      <c r="K229" s="5" t="s">
        <v>6</v>
      </c>
      <c r="L229" s="5" t="s">
        <v>7</v>
      </c>
      <c r="M229" s="5" t="s">
        <v>8</v>
      </c>
      <c r="N229" s="5" t="s">
        <v>9</v>
      </c>
      <c r="O229" s="7" t="s">
        <v>10</v>
      </c>
      <c r="P229" s="7" t="s">
        <v>37</v>
      </c>
      <c r="Q229" s="7" t="s">
        <v>27</v>
      </c>
    </row>
    <row r="230" spans="3:20">
      <c r="C230" s="43"/>
      <c r="D230" s="8"/>
      <c r="E230" s="32"/>
      <c r="F230" s="9"/>
      <c r="G230" s="9"/>
      <c r="H230" s="10"/>
      <c r="I230" s="11"/>
      <c r="J230" s="10"/>
      <c r="K230" s="10"/>
      <c r="L230" s="10"/>
      <c r="M230" s="10"/>
      <c r="N230" s="33"/>
      <c r="O230" s="8"/>
      <c r="P230" s="10"/>
      <c r="Q230" s="12"/>
    </row>
    <row r="231" spans="3:20">
      <c r="C231" s="13">
        <v>400104195495</v>
      </c>
      <c r="D231" s="20"/>
      <c r="E231" s="14"/>
      <c r="F231" s="15"/>
      <c r="G231" s="15">
        <v>52</v>
      </c>
      <c r="H231" s="16"/>
      <c r="I231" s="17"/>
      <c r="J231" s="16">
        <v>1</v>
      </c>
      <c r="K231" s="16">
        <v>1</v>
      </c>
      <c r="L231" s="16">
        <v>3</v>
      </c>
      <c r="M231" s="16">
        <v>2</v>
      </c>
      <c r="N231" s="34">
        <v>1</v>
      </c>
      <c r="O231" s="20">
        <f>SUM(F235*G231)</f>
        <v>416</v>
      </c>
      <c r="P231" s="16">
        <v>3</v>
      </c>
      <c r="Q231" s="12">
        <f>SUM(O231*P231)</f>
        <v>1248</v>
      </c>
    </row>
    <row r="232" spans="3:20">
      <c r="C232" s="13"/>
      <c r="D232" s="20"/>
      <c r="E232" s="14"/>
      <c r="F232" s="15"/>
      <c r="G232" s="15"/>
      <c r="H232" s="16"/>
      <c r="I232" s="17"/>
      <c r="J232" s="16"/>
      <c r="K232" s="16"/>
      <c r="L232" s="16"/>
      <c r="M232" s="16"/>
      <c r="N232" s="34"/>
      <c r="O232" s="20"/>
      <c r="P232" s="16"/>
      <c r="Q232" s="12"/>
    </row>
    <row r="233" spans="3:20">
      <c r="C233" s="13"/>
      <c r="D233" s="20"/>
      <c r="E233" s="14"/>
      <c r="F233" s="15"/>
      <c r="G233" s="15"/>
      <c r="H233" s="16"/>
      <c r="I233" s="17"/>
      <c r="J233" s="16"/>
      <c r="K233" s="16"/>
      <c r="L233" s="16"/>
      <c r="M233" s="16"/>
      <c r="N233" s="34"/>
      <c r="O233" s="20"/>
      <c r="P233" s="16"/>
      <c r="Q233" s="12"/>
    </row>
    <row r="234" spans="3:20">
      <c r="C234" s="13">
        <v>400104195488</v>
      </c>
      <c r="D234" s="13"/>
      <c r="E234" s="14"/>
      <c r="F234" s="15"/>
      <c r="G234" s="15">
        <v>52</v>
      </c>
      <c r="H234" s="16"/>
      <c r="I234" s="17"/>
      <c r="J234" s="16">
        <v>1</v>
      </c>
      <c r="K234" s="16">
        <v>2</v>
      </c>
      <c r="L234" s="16">
        <v>2</v>
      </c>
      <c r="M234" s="16">
        <v>2</v>
      </c>
      <c r="N234" s="34">
        <v>1</v>
      </c>
      <c r="O234" s="20">
        <v>416</v>
      </c>
      <c r="P234" s="16">
        <v>4</v>
      </c>
      <c r="Q234" s="12">
        <f>SUM(O234*P234)</f>
        <v>1664</v>
      </c>
    </row>
    <row r="235" spans="3:20">
      <c r="C235" s="13"/>
      <c r="D235" s="13">
        <v>4002075578138</v>
      </c>
      <c r="E235" s="14">
        <v>32</v>
      </c>
      <c r="F235" s="15">
        <v>8</v>
      </c>
      <c r="G235" s="15"/>
      <c r="H235" s="16" t="s">
        <v>11</v>
      </c>
      <c r="I235" s="17"/>
      <c r="J235" s="16"/>
      <c r="K235" s="16"/>
      <c r="L235" s="16"/>
      <c r="M235" s="16"/>
      <c r="N235" s="34"/>
      <c r="O235" s="20"/>
      <c r="P235" s="16"/>
      <c r="Q235" s="12"/>
    </row>
    <row r="236" spans="3:20">
      <c r="C236" s="13">
        <v>400104195822</v>
      </c>
      <c r="D236" s="13"/>
      <c r="E236" s="14"/>
      <c r="F236" s="15"/>
      <c r="G236" s="15">
        <v>52</v>
      </c>
      <c r="H236" s="16"/>
      <c r="I236" s="17"/>
      <c r="J236" s="16">
        <v>2</v>
      </c>
      <c r="K236" s="16">
        <v>1</v>
      </c>
      <c r="L236" s="16">
        <v>2</v>
      </c>
      <c r="M236" s="16">
        <v>2</v>
      </c>
      <c r="N236" s="34">
        <v>1</v>
      </c>
      <c r="O236" s="20">
        <v>416</v>
      </c>
      <c r="P236" s="16">
        <v>1</v>
      </c>
      <c r="Q236" s="12">
        <f>SUM(O236*P236)</f>
        <v>416</v>
      </c>
    </row>
    <row r="237" spans="3:20">
      <c r="C237" s="13"/>
      <c r="D237" s="20"/>
      <c r="E237" s="14"/>
      <c r="F237" s="15"/>
      <c r="G237" s="15"/>
      <c r="H237" s="16"/>
      <c r="I237" s="17"/>
      <c r="J237" s="16"/>
      <c r="K237" s="16"/>
      <c r="L237" s="16"/>
      <c r="M237" s="16"/>
      <c r="N237" s="34"/>
      <c r="O237" s="20"/>
      <c r="P237" s="16"/>
      <c r="Q237" s="12"/>
    </row>
    <row r="238" spans="3:20">
      <c r="C238" s="13"/>
      <c r="D238" s="20"/>
      <c r="E238" s="14"/>
      <c r="F238" s="15"/>
      <c r="G238" s="15"/>
      <c r="H238" s="16"/>
      <c r="I238" s="17"/>
      <c r="J238" s="16"/>
      <c r="K238" s="16"/>
      <c r="L238" s="16"/>
      <c r="M238" s="16"/>
      <c r="N238" s="34"/>
      <c r="O238" s="20"/>
      <c r="P238" s="16"/>
      <c r="Q238" s="12"/>
    </row>
    <row r="239" spans="3:20">
      <c r="C239" s="13">
        <v>400104195808</v>
      </c>
      <c r="D239" s="20"/>
      <c r="E239" s="14"/>
      <c r="F239" s="15"/>
      <c r="G239" s="15">
        <v>39</v>
      </c>
      <c r="H239" s="16"/>
      <c r="I239" s="17"/>
      <c r="J239" s="16">
        <v>1</v>
      </c>
      <c r="K239" s="16">
        <v>2</v>
      </c>
      <c r="L239" s="16">
        <v>3</v>
      </c>
      <c r="M239" s="16">
        <v>1</v>
      </c>
      <c r="N239" s="34">
        <v>1</v>
      </c>
      <c r="O239" s="20">
        <f>SUM(F235*G239)</f>
        <v>312</v>
      </c>
      <c r="P239" s="16">
        <v>6</v>
      </c>
      <c r="Q239" s="12">
        <f>SUM(O239*P239)</f>
        <v>1872</v>
      </c>
    </row>
    <row r="240" spans="3:20" ht="15.75" thickBot="1">
      <c r="C240" s="49"/>
      <c r="D240" s="23"/>
      <c r="E240" s="36"/>
      <c r="F240" s="25"/>
      <c r="G240" s="25"/>
      <c r="H240" s="25"/>
      <c r="I240" s="26"/>
      <c r="J240" s="25"/>
      <c r="K240" s="37"/>
      <c r="L240" s="27"/>
      <c r="M240" s="27"/>
      <c r="N240" s="38"/>
      <c r="O240" s="52"/>
      <c r="P240" s="53"/>
      <c r="Q240" s="54"/>
    </row>
    <row r="241" spans="3:17" ht="15.75" thickBot="1">
      <c r="D241" s="44"/>
      <c r="E241" s="55"/>
      <c r="F241" s="44"/>
      <c r="G241" s="56"/>
      <c r="H241" s="44"/>
      <c r="I241" s="44"/>
      <c r="J241" s="44"/>
      <c r="K241" s="44"/>
      <c r="L241" s="57"/>
      <c r="M241" s="57"/>
      <c r="N241" s="57"/>
      <c r="O241" s="58"/>
      <c r="P241" s="59"/>
    </row>
    <row r="242" spans="3:17" ht="15.75" thickBot="1">
      <c r="C242" s="87" t="s">
        <v>65</v>
      </c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9"/>
    </row>
    <row r="243" spans="3:17" ht="45" customHeight="1" thickBot="1">
      <c r="C243" s="3" t="s">
        <v>54</v>
      </c>
      <c r="D243" s="60" t="s">
        <v>55</v>
      </c>
      <c r="E243" s="61" t="s">
        <v>36</v>
      </c>
      <c r="F243" s="62" t="s">
        <v>1</v>
      </c>
      <c r="G243" s="62" t="s">
        <v>2</v>
      </c>
      <c r="H243" s="63" t="s">
        <v>3</v>
      </c>
      <c r="I243" s="60" t="s">
        <v>4</v>
      </c>
      <c r="J243" s="63" t="s">
        <v>5</v>
      </c>
      <c r="K243" s="63" t="s">
        <v>6</v>
      </c>
      <c r="L243" s="63" t="s">
        <v>7</v>
      </c>
      <c r="M243" s="63" t="s">
        <v>8</v>
      </c>
      <c r="N243" s="63" t="s">
        <v>9</v>
      </c>
      <c r="O243" s="64" t="s">
        <v>10</v>
      </c>
      <c r="P243" s="64" t="s">
        <v>37</v>
      </c>
      <c r="Q243" s="7" t="s">
        <v>27</v>
      </c>
    </row>
    <row r="244" spans="3:17">
      <c r="C244" s="43"/>
      <c r="D244" s="20"/>
      <c r="E244" s="14"/>
      <c r="F244" s="15"/>
      <c r="G244" s="15"/>
      <c r="H244" s="16"/>
      <c r="I244" s="17"/>
      <c r="J244" s="16"/>
      <c r="K244" s="16"/>
      <c r="L244" s="16"/>
      <c r="M244" s="16"/>
      <c r="N244" s="34"/>
      <c r="O244" s="20"/>
      <c r="P244" s="10"/>
      <c r="Q244" s="12"/>
    </row>
    <row r="245" spans="3:17">
      <c r="C245" s="13">
        <v>400104195662</v>
      </c>
      <c r="D245" s="20"/>
      <c r="E245" s="14"/>
      <c r="F245" s="15"/>
      <c r="G245" s="15">
        <v>21</v>
      </c>
      <c r="H245" s="16"/>
      <c r="I245" s="17"/>
      <c r="J245" s="16">
        <v>2</v>
      </c>
      <c r="K245" s="16">
        <v>1</v>
      </c>
      <c r="L245" s="16">
        <v>2</v>
      </c>
      <c r="M245" s="16">
        <v>2</v>
      </c>
      <c r="N245" s="34">
        <v>1</v>
      </c>
      <c r="O245" s="20">
        <v>168</v>
      </c>
      <c r="P245" s="16">
        <v>1</v>
      </c>
      <c r="Q245" s="12">
        <f>SUM(O245*P245)</f>
        <v>168</v>
      </c>
    </row>
    <row r="246" spans="3:17">
      <c r="C246" s="13"/>
      <c r="D246" s="20"/>
      <c r="E246" s="14"/>
      <c r="F246" s="15"/>
      <c r="G246" s="15"/>
      <c r="H246" s="16"/>
      <c r="I246" s="17"/>
      <c r="J246" s="16"/>
      <c r="K246" s="16"/>
      <c r="L246" s="16"/>
      <c r="M246" s="16"/>
      <c r="N246" s="34"/>
      <c r="O246" s="20"/>
      <c r="P246" s="16"/>
      <c r="Q246" s="12"/>
    </row>
    <row r="247" spans="3:17">
      <c r="C247" s="13">
        <v>400104195655</v>
      </c>
      <c r="D247" s="13"/>
      <c r="E247" s="14"/>
      <c r="F247" s="15"/>
      <c r="G247" s="15">
        <v>52</v>
      </c>
      <c r="H247" s="16"/>
      <c r="I247" s="17"/>
      <c r="J247" s="16">
        <v>1</v>
      </c>
      <c r="K247" s="16">
        <v>1</v>
      </c>
      <c r="L247" s="16">
        <v>3</v>
      </c>
      <c r="M247" s="16">
        <v>2</v>
      </c>
      <c r="N247" s="34">
        <v>1</v>
      </c>
      <c r="O247" s="20">
        <v>416</v>
      </c>
      <c r="P247" s="16">
        <v>3</v>
      </c>
      <c r="Q247" s="12">
        <f>SUM(O247*P247)</f>
        <v>1248</v>
      </c>
    </row>
    <row r="248" spans="3:17">
      <c r="C248" s="13"/>
      <c r="D248" s="13"/>
      <c r="E248" s="14"/>
      <c r="F248" s="15"/>
      <c r="G248" s="15"/>
      <c r="H248" s="16"/>
      <c r="I248" s="17"/>
      <c r="J248" s="16"/>
      <c r="K248" s="16"/>
      <c r="L248" s="16"/>
      <c r="M248" s="16"/>
      <c r="N248" s="34"/>
      <c r="O248" s="20"/>
      <c r="P248" s="16"/>
      <c r="Q248" s="12"/>
    </row>
    <row r="249" spans="3:17">
      <c r="C249" s="13">
        <v>400104195648</v>
      </c>
      <c r="D249" s="13">
        <v>400757707007</v>
      </c>
      <c r="E249" s="14">
        <v>32</v>
      </c>
      <c r="F249" s="15">
        <v>8</v>
      </c>
      <c r="G249" s="15">
        <v>52</v>
      </c>
      <c r="H249" s="16" t="s">
        <v>12</v>
      </c>
      <c r="I249" s="17"/>
      <c r="J249" s="16">
        <v>1</v>
      </c>
      <c r="K249" s="16">
        <v>2</v>
      </c>
      <c r="L249" s="16">
        <v>2</v>
      </c>
      <c r="M249" s="16">
        <v>2</v>
      </c>
      <c r="N249" s="34">
        <v>1</v>
      </c>
      <c r="O249" s="20">
        <v>416</v>
      </c>
      <c r="P249" s="16">
        <v>3</v>
      </c>
      <c r="Q249" s="12">
        <f>SUM(O249*P249)</f>
        <v>1248</v>
      </c>
    </row>
    <row r="250" spans="3:17">
      <c r="C250" s="13"/>
      <c r="D250" s="13"/>
      <c r="E250" s="14"/>
      <c r="F250" s="15"/>
      <c r="G250" s="15"/>
      <c r="H250" s="16"/>
      <c r="I250" s="17"/>
      <c r="J250" s="16"/>
      <c r="K250" s="16"/>
      <c r="L250" s="16"/>
      <c r="M250" s="16"/>
      <c r="N250" s="34"/>
      <c r="O250" s="20"/>
      <c r="P250" s="16"/>
      <c r="Q250" s="12"/>
    </row>
    <row r="251" spans="3:17">
      <c r="C251" s="13">
        <v>400104195679</v>
      </c>
      <c r="D251" s="13"/>
      <c r="E251" s="14"/>
      <c r="F251" s="15"/>
      <c r="G251" s="15">
        <v>11</v>
      </c>
      <c r="H251" s="16"/>
      <c r="I251" s="17"/>
      <c r="J251" s="16">
        <v>2</v>
      </c>
      <c r="K251" s="16">
        <v>2</v>
      </c>
      <c r="L251" s="16">
        <v>2</v>
      </c>
      <c r="M251" s="16">
        <v>1</v>
      </c>
      <c r="N251" s="34">
        <v>1</v>
      </c>
      <c r="O251" s="20">
        <v>88</v>
      </c>
      <c r="P251" s="16">
        <v>1</v>
      </c>
      <c r="Q251" s="12">
        <f>SUM(O251*P251)</f>
        <v>88</v>
      </c>
    </row>
    <row r="252" spans="3:17">
      <c r="C252" s="13"/>
      <c r="D252" s="13"/>
      <c r="E252" s="14"/>
      <c r="F252" s="15"/>
      <c r="G252" s="15"/>
      <c r="H252" s="16"/>
      <c r="I252" s="17"/>
      <c r="J252" s="16"/>
      <c r="K252" s="16"/>
      <c r="L252" s="16"/>
      <c r="M252" s="16"/>
      <c r="N252" s="34"/>
      <c r="O252" s="20"/>
      <c r="P252" s="16"/>
      <c r="Q252" s="12"/>
    </row>
    <row r="253" spans="3:17">
      <c r="C253" s="13">
        <v>400104195747</v>
      </c>
      <c r="D253" s="13"/>
      <c r="E253" s="14"/>
      <c r="F253" s="15"/>
      <c r="G253" s="15">
        <v>39</v>
      </c>
      <c r="H253" s="16"/>
      <c r="I253" s="17"/>
      <c r="J253" s="16">
        <v>1</v>
      </c>
      <c r="K253" s="16">
        <v>2</v>
      </c>
      <c r="L253" s="16">
        <v>3</v>
      </c>
      <c r="M253" s="16">
        <v>1</v>
      </c>
      <c r="N253" s="34">
        <v>1</v>
      </c>
      <c r="O253" s="20">
        <f>SUM(F249*G253)</f>
        <v>312</v>
      </c>
      <c r="P253" s="16">
        <v>5</v>
      </c>
      <c r="Q253" s="12">
        <f>SUM(O253*P253)</f>
        <v>1560</v>
      </c>
    </row>
    <row r="254" spans="3:17" ht="15.75" thickBot="1">
      <c r="C254" s="49"/>
      <c r="D254" s="49"/>
      <c r="E254" s="36"/>
      <c r="F254" s="24"/>
      <c r="G254" s="24"/>
      <c r="H254" s="25"/>
      <c r="I254" s="26"/>
      <c r="J254" s="25"/>
      <c r="K254" s="25"/>
      <c r="L254" s="25"/>
      <c r="M254" s="25"/>
      <c r="N254" s="65"/>
      <c r="O254" s="23"/>
      <c r="P254" s="25"/>
      <c r="Q254" s="54"/>
    </row>
    <row r="255" spans="3:17">
      <c r="Q255" s="30"/>
    </row>
    <row r="256" spans="3:17" ht="15" thickBot="1">
      <c r="Q256" s="30"/>
    </row>
    <row r="257" spans="3:17" ht="15.75" thickBot="1">
      <c r="C257" s="87" t="s">
        <v>65</v>
      </c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9"/>
    </row>
    <row r="258" spans="3:17" ht="45" customHeight="1" thickBot="1">
      <c r="C258" s="3" t="s">
        <v>54</v>
      </c>
      <c r="D258" s="3" t="s">
        <v>55</v>
      </c>
      <c r="E258" s="31" t="s">
        <v>36</v>
      </c>
      <c r="F258" s="4" t="s">
        <v>1</v>
      </c>
      <c r="G258" s="4" t="s">
        <v>2</v>
      </c>
      <c r="H258" s="5" t="s">
        <v>3</v>
      </c>
      <c r="I258" s="3" t="s">
        <v>4</v>
      </c>
      <c r="J258" s="5" t="s">
        <v>5</v>
      </c>
      <c r="K258" s="5" t="s">
        <v>6</v>
      </c>
      <c r="L258" s="5" t="s">
        <v>7</v>
      </c>
      <c r="M258" s="5" t="s">
        <v>8</v>
      </c>
      <c r="N258" s="5" t="s">
        <v>9</v>
      </c>
      <c r="O258" s="7" t="s">
        <v>10</v>
      </c>
      <c r="P258" s="7" t="s">
        <v>37</v>
      </c>
      <c r="Q258" s="7" t="s">
        <v>27</v>
      </c>
    </row>
    <row r="259" spans="3:17">
      <c r="C259" s="43"/>
      <c r="D259" s="13"/>
      <c r="E259" s="14"/>
      <c r="F259" s="15"/>
      <c r="G259" s="15"/>
      <c r="H259" s="16"/>
      <c r="I259" s="17"/>
      <c r="J259" s="16"/>
      <c r="K259" s="16"/>
      <c r="L259" s="16"/>
      <c r="M259" s="16"/>
      <c r="N259" s="34"/>
      <c r="O259" s="20"/>
      <c r="P259" s="10"/>
      <c r="Q259" s="12"/>
    </row>
    <row r="260" spans="3:17">
      <c r="C260" s="13"/>
      <c r="D260" s="13"/>
      <c r="E260" s="14"/>
      <c r="F260" s="15"/>
      <c r="G260" s="15"/>
      <c r="H260" s="16"/>
      <c r="I260" s="17"/>
      <c r="J260" s="16"/>
      <c r="K260" s="16"/>
      <c r="L260" s="16"/>
      <c r="M260" s="16"/>
      <c r="N260" s="34"/>
      <c r="O260" s="20"/>
      <c r="P260" s="16"/>
      <c r="Q260" s="12"/>
    </row>
    <row r="261" spans="3:17">
      <c r="C261" s="13"/>
      <c r="D261" s="13"/>
      <c r="E261" s="14"/>
      <c r="F261" s="15"/>
      <c r="G261" s="15"/>
      <c r="H261" s="16"/>
      <c r="I261" s="17"/>
      <c r="J261" s="16"/>
      <c r="K261" s="16"/>
      <c r="L261" s="16"/>
      <c r="M261" s="16"/>
      <c r="N261" s="34"/>
      <c r="O261" s="20"/>
      <c r="P261" s="16"/>
      <c r="Q261" s="12"/>
    </row>
    <row r="262" spans="3:17">
      <c r="C262" s="13"/>
      <c r="D262" s="13"/>
      <c r="E262" s="14"/>
      <c r="F262" s="15"/>
      <c r="G262" s="15"/>
      <c r="H262" s="16"/>
      <c r="I262" s="17"/>
      <c r="J262" s="16"/>
      <c r="K262" s="16"/>
      <c r="L262" s="16"/>
      <c r="M262" s="16"/>
      <c r="N262" s="34"/>
      <c r="O262" s="20"/>
      <c r="P262" s="16"/>
      <c r="Q262" s="12"/>
    </row>
    <row r="263" spans="3:17">
      <c r="C263" s="13"/>
      <c r="D263" s="13"/>
      <c r="E263" s="14"/>
      <c r="F263" s="15"/>
      <c r="G263" s="15"/>
      <c r="H263" s="16"/>
      <c r="I263" s="17"/>
      <c r="J263" s="16"/>
      <c r="K263" s="16"/>
      <c r="L263" s="16"/>
      <c r="M263" s="16"/>
      <c r="N263" s="34"/>
      <c r="O263" s="20"/>
      <c r="P263" s="16"/>
      <c r="Q263" s="12"/>
    </row>
    <row r="264" spans="3:17">
      <c r="C264" s="13">
        <v>400104195525</v>
      </c>
      <c r="D264" s="13">
        <v>400207557251</v>
      </c>
      <c r="E264" s="14">
        <v>32</v>
      </c>
      <c r="F264" s="15">
        <v>8</v>
      </c>
      <c r="G264" s="15">
        <v>35</v>
      </c>
      <c r="H264" s="16" t="s">
        <v>39</v>
      </c>
      <c r="I264" s="17"/>
      <c r="J264" s="16">
        <v>1</v>
      </c>
      <c r="K264" s="16">
        <v>2</v>
      </c>
      <c r="L264" s="16">
        <v>2</v>
      </c>
      <c r="M264" s="16">
        <v>2</v>
      </c>
      <c r="N264" s="34">
        <v>1</v>
      </c>
      <c r="O264" s="20">
        <v>280</v>
      </c>
      <c r="P264" s="16">
        <v>1</v>
      </c>
      <c r="Q264" s="12">
        <f>SUM(O264*P264)</f>
        <v>280</v>
      </c>
    </row>
    <row r="265" spans="3:17">
      <c r="C265" s="13"/>
      <c r="D265" s="20"/>
      <c r="E265" s="14"/>
      <c r="F265" s="15"/>
      <c r="G265" s="15"/>
      <c r="H265" s="16"/>
      <c r="I265" s="17"/>
      <c r="J265" s="16"/>
      <c r="K265" s="16"/>
      <c r="L265" s="16"/>
      <c r="M265" s="16"/>
      <c r="N265" s="34"/>
      <c r="O265" s="20"/>
      <c r="P265" s="16"/>
      <c r="Q265" s="12"/>
    </row>
    <row r="266" spans="3:17">
      <c r="C266" s="13"/>
      <c r="D266" s="20"/>
      <c r="E266" s="14"/>
      <c r="F266" s="15"/>
      <c r="G266" s="15"/>
      <c r="H266" s="16"/>
      <c r="I266" s="17"/>
      <c r="J266" s="16"/>
      <c r="K266" s="16"/>
      <c r="L266" s="16"/>
      <c r="M266" s="16"/>
      <c r="N266" s="34"/>
      <c r="O266" s="20"/>
      <c r="P266" s="16"/>
      <c r="Q266" s="12"/>
    </row>
    <row r="267" spans="3:17">
      <c r="C267" s="13"/>
      <c r="D267" s="20"/>
      <c r="E267" s="14"/>
      <c r="F267" s="15"/>
      <c r="G267" s="15"/>
      <c r="H267" s="16"/>
      <c r="I267" s="17"/>
      <c r="J267" s="16"/>
      <c r="K267" s="16"/>
      <c r="L267" s="16"/>
      <c r="M267" s="16"/>
      <c r="N267" s="34"/>
      <c r="O267" s="20"/>
      <c r="P267" s="16"/>
      <c r="Q267" s="12"/>
    </row>
    <row r="268" spans="3:17" ht="15">
      <c r="C268" s="13"/>
      <c r="D268" s="20"/>
      <c r="E268" s="14"/>
      <c r="F268" s="15"/>
      <c r="G268" s="15"/>
      <c r="H268" s="16"/>
      <c r="I268" s="17"/>
      <c r="J268" s="16"/>
      <c r="K268" s="56"/>
      <c r="L268" s="66"/>
      <c r="M268" s="66"/>
      <c r="N268" s="67"/>
      <c r="O268" s="68"/>
      <c r="P268" s="22"/>
      <c r="Q268" s="12"/>
    </row>
    <row r="269" spans="3:17" ht="15.75" thickBot="1">
      <c r="C269" s="49"/>
      <c r="D269" s="23"/>
      <c r="E269" s="36"/>
      <c r="F269" s="24"/>
      <c r="G269" s="24"/>
      <c r="H269" s="25"/>
      <c r="I269" s="26"/>
      <c r="J269" s="25"/>
      <c r="K269" s="25"/>
      <c r="L269" s="25"/>
      <c r="M269" s="25"/>
      <c r="N269" s="65"/>
      <c r="O269" s="23"/>
      <c r="P269" s="25"/>
      <c r="Q269" s="54"/>
    </row>
    <row r="270" spans="3:17">
      <c r="Q270" s="30"/>
    </row>
    <row r="271" spans="3:17" ht="15" thickBot="1">
      <c r="Q271" s="30"/>
    </row>
    <row r="272" spans="3:17" ht="15.75" thickBot="1">
      <c r="C272" s="87" t="s">
        <v>65</v>
      </c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9"/>
    </row>
    <row r="273" spans="3:17" ht="45" customHeight="1" thickBot="1">
      <c r="C273" s="3" t="s">
        <v>54</v>
      </c>
      <c r="D273" s="3" t="s">
        <v>55</v>
      </c>
      <c r="E273" s="31" t="s">
        <v>36</v>
      </c>
      <c r="F273" s="4" t="s">
        <v>1</v>
      </c>
      <c r="G273" s="4" t="s">
        <v>2</v>
      </c>
      <c r="H273" s="5" t="s">
        <v>3</v>
      </c>
      <c r="I273" s="3" t="s">
        <v>4</v>
      </c>
      <c r="J273" s="5" t="s">
        <v>5</v>
      </c>
      <c r="K273" s="5" t="s">
        <v>6</v>
      </c>
      <c r="L273" s="5" t="s">
        <v>7</v>
      </c>
      <c r="M273" s="5" t="s">
        <v>8</v>
      </c>
      <c r="N273" s="5" t="s">
        <v>9</v>
      </c>
      <c r="O273" s="7" t="s">
        <v>10</v>
      </c>
      <c r="P273" s="7" t="s">
        <v>37</v>
      </c>
      <c r="Q273" s="7" t="s">
        <v>27</v>
      </c>
    </row>
    <row r="274" spans="3:17">
      <c r="C274" s="43"/>
      <c r="D274" s="20"/>
      <c r="E274" s="14"/>
      <c r="F274" s="15"/>
      <c r="G274" s="15"/>
      <c r="H274" s="16"/>
      <c r="I274" s="17"/>
      <c r="J274" s="16"/>
      <c r="K274" s="16"/>
      <c r="L274" s="16"/>
      <c r="M274" s="16"/>
      <c r="N274" s="34"/>
      <c r="O274" s="20"/>
      <c r="P274" s="10"/>
      <c r="Q274" s="12"/>
    </row>
    <row r="275" spans="3:17">
      <c r="C275" s="13">
        <v>400104195860</v>
      </c>
      <c r="D275" s="20"/>
      <c r="E275" s="14"/>
      <c r="F275" s="15"/>
      <c r="G275" s="15">
        <v>52</v>
      </c>
      <c r="H275" s="16"/>
      <c r="I275" s="17"/>
      <c r="J275" s="16">
        <v>1</v>
      </c>
      <c r="K275" s="16">
        <v>2</v>
      </c>
      <c r="L275" s="16">
        <v>3</v>
      </c>
      <c r="M275" s="16">
        <v>1</v>
      </c>
      <c r="N275" s="34">
        <v>1</v>
      </c>
      <c r="O275" s="20">
        <v>416</v>
      </c>
      <c r="P275" s="16">
        <v>5</v>
      </c>
      <c r="Q275" s="12">
        <f>SUM(O275*P275)</f>
        <v>2080</v>
      </c>
    </row>
    <row r="276" spans="3:17">
      <c r="C276" s="13"/>
      <c r="D276" s="20"/>
      <c r="E276" s="14"/>
      <c r="F276" s="15"/>
      <c r="G276" s="15"/>
      <c r="H276" s="16"/>
      <c r="I276" s="17"/>
      <c r="J276" s="16"/>
      <c r="K276" s="16"/>
      <c r="L276" s="16"/>
      <c r="M276" s="16"/>
      <c r="N276" s="34"/>
      <c r="O276" s="20"/>
      <c r="P276" s="16"/>
      <c r="Q276" s="12"/>
    </row>
    <row r="277" spans="3:17">
      <c r="C277" s="13"/>
      <c r="D277" s="20"/>
      <c r="E277" s="14"/>
      <c r="F277" s="15"/>
      <c r="G277" s="15"/>
      <c r="H277" s="16"/>
      <c r="I277" s="17"/>
      <c r="J277" s="16"/>
      <c r="K277" s="16"/>
      <c r="L277" s="16"/>
      <c r="M277" s="16"/>
      <c r="N277" s="34"/>
      <c r="O277" s="20"/>
      <c r="P277" s="16"/>
      <c r="Q277" s="12"/>
    </row>
    <row r="278" spans="3:17">
      <c r="C278" s="13">
        <v>400104195570</v>
      </c>
      <c r="D278" s="13"/>
      <c r="E278" s="14"/>
      <c r="F278" s="15"/>
      <c r="G278" s="15">
        <v>52</v>
      </c>
      <c r="H278" s="16"/>
      <c r="I278" s="17"/>
      <c r="J278" s="16">
        <v>1</v>
      </c>
      <c r="K278" s="16">
        <v>1</v>
      </c>
      <c r="L278" s="16">
        <v>3</v>
      </c>
      <c r="M278" s="16">
        <v>2</v>
      </c>
      <c r="N278" s="34">
        <v>1</v>
      </c>
      <c r="O278" s="20">
        <v>416</v>
      </c>
      <c r="P278" s="16">
        <v>2</v>
      </c>
      <c r="Q278" s="12">
        <f>SUM(O278*P278)</f>
        <v>832</v>
      </c>
    </row>
    <row r="279" spans="3:17">
      <c r="C279" s="13"/>
      <c r="D279" s="13">
        <v>400207557312</v>
      </c>
      <c r="E279" s="14">
        <v>32</v>
      </c>
      <c r="F279" s="15">
        <v>8</v>
      </c>
      <c r="G279" s="15"/>
      <c r="H279" s="16" t="s">
        <v>13</v>
      </c>
      <c r="I279" s="17"/>
      <c r="J279" s="16"/>
      <c r="K279" s="16"/>
      <c r="L279" s="16"/>
      <c r="M279" s="16"/>
      <c r="N279" s="34"/>
      <c r="O279" s="20"/>
      <c r="P279" s="16"/>
      <c r="Q279" s="12"/>
    </row>
    <row r="280" spans="3:17">
      <c r="C280" s="13">
        <v>400104195884</v>
      </c>
      <c r="D280" s="13"/>
      <c r="E280" s="14"/>
      <c r="F280" s="15"/>
      <c r="G280" s="15">
        <v>38</v>
      </c>
      <c r="H280" s="16"/>
      <c r="I280" s="17"/>
      <c r="J280" s="16">
        <v>2</v>
      </c>
      <c r="K280" s="16">
        <v>1</v>
      </c>
      <c r="L280" s="16">
        <v>2</v>
      </c>
      <c r="M280" s="16">
        <v>2</v>
      </c>
      <c r="N280" s="34">
        <v>1</v>
      </c>
      <c r="O280" s="20">
        <f>SUM(F279*G280)</f>
        <v>304</v>
      </c>
      <c r="P280" s="16">
        <v>3</v>
      </c>
      <c r="Q280" s="12">
        <f>SUM(O280*P280)</f>
        <v>912</v>
      </c>
    </row>
    <row r="281" spans="3:17">
      <c r="C281" s="13"/>
      <c r="D281" s="20"/>
      <c r="E281" s="14"/>
      <c r="F281" s="15"/>
      <c r="G281" s="15"/>
      <c r="H281" s="16"/>
      <c r="I281" s="17"/>
      <c r="J281" s="16"/>
      <c r="K281" s="16"/>
      <c r="L281" s="16"/>
      <c r="M281" s="16"/>
      <c r="N281" s="34"/>
      <c r="O281" s="20"/>
      <c r="P281" s="16"/>
      <c r="Q281" s="12"/>
    </row>
    <row r="282" spans="3:17">
      <c r="C282" s="13"/>
      <c r="D282" s="20"/>
      <c r="E282" s="14"/>
      <c r="F282" s="15"/>
      <c r="G282" s="15"/>
      <c r="H282" s="16"/>
      <c r="I282" s="17"/>
      <c r="J282" s="16"/>
      <c r="K282" s="16"/>
      <c r="L282" s="16"/>
      <c r="M282" s="16"/>
      <c r="N282" s="34"/>
      <c r="O282" s="20"/>
      <c r="P282" s="16"/>
      <c r="Q282" s="12"/>
    </row>
    <row r="283" spans="3:17">
      <c r="C283" s="13">
        <v>400104195563</v>
      </c>
      <c r="D283" s="20"/>
      <c r="E283" s="14"/>
      <c r="F283" s="15"/>
      <c r="G283" s="15">
        <v>52</v>
      </c>
      <c r="H283" s="16"/>
      <c r="I283" s="17"/>
      <c r="J283" s="16">
        <v>1</v>
      </c>
      <c r="K283" s="16">
        <v>2</v>
      </c>
      <c r="L283" s="16">
        <v>2</v>
      </c>
      <c r="M283" s="16">
        <v>2</v>
      </c>
      <c r="N283" s="34">
        <v>1</v>
      </c>
      <c r="O283" s="20">
        <v>416</v>
      </c>
      <c r="P283" s="16">
        <v>4</v>
      </c>
      <c r="Q283" s="12">
        <f>SUM(O283*P283)</f>
        <v>1664</v>
      </c>
    </row>
    <row r="284" spans="3:17" ht="15.75" thickBot="1">
      <c r="C284" s="49"/>
      <c r="D284" s="23"/>
      <c r="E284" s="36"/>
      <c r="F284" s="24"/>
      <c r="G284" s="24"/>
      <c r="H284" s="25"/>
      <c r="I284" s="26"/>
      <c r="J284" s="25"/>
      <c r="K284" s="37"/>
      <c r="L284" s="27"/>
      <c r="M284" s="27"/>
      <c r="N284" s="38"/>
      <c r="O284" s="52"/>
      <c r="P284" s="53"/>
      <c r="Q284" s="54"/>
    </row>
    <row r="285" spans="3:17">
      <c r="Q285" s="30"/>
    </row>
    <row r="286" spans="3:17" ht="15" thickBot="1">
      <c r="D286" s="69"/>
      <c r="E286" s="70"/>
      <c r="F286" s="69"/>
      <c r="G286" s="69"/>
      <c r="H286" s="69"/>
      <c r="I286" s="69"/>
      <c r="J286" s="69"/>
      <c r="K286" s="69"/>
      <c r="L286" s="69"/>
    </row>
    <row r="287" spans="3:17" ht="15.75" thickBot="1">
      <c r="D287" s="95" t="s">
        <v>58</v>
      </c>
      <c r="E287" s="96"/>
      <c r="F287" s="96"/>
      <c r="G287" s="96"/>
      <c r="H287" s="96"/>
      <c r="I287" s="96"/>
      <c r="J287" s="96"/>
      <c r="K287" s="96"/>
      <c r="L287" s="96"/>
      <c r="M287" s="71"/>
    </row>
    <row r="288" spans="3:17" ht="45" customHeight="1" thickBot="1">
      <c r="D288" s="3" t="s">
        <v>0</v>
      </c>
      <c r="E288" s="31" t="s">
        <v>36</v>
      </c>
      <c r="F288" s="4" t="s">
        <v>1</v>
      </c>
      <c r="G288" s="4" t="s">
        <v>2</v>
      </c>
      <c r="H288" s="5" t="s">
        <v>3</v>
      </c>
      <c r="I288" s="3" t="s">
        <v>4</v>
      </c>
      <c r="J288" s="4" t="s">
        <v>14</v>
      </c>
      <c r="K288" s="5" t="s">
        <v>15</v>
      </c>
      <c r="L288" s="7" t="s">
        <v>37</v>
      </c>
    </row>
    <row r="289" spans="4:19">
      <c r="D289" s="8"/>
      <c r="E289" s="32"/>
      <c r="F289" s="9"/>
      <c r="G289" s="9"/>
      <c r="H289" s="10"/>
      <c r="I289" s="11"/>
      <c r="J289" s="33"/>
      <c r="K289" s="8"/>
      <c r="L289" s="12"/>
    </row>
    <row r="290" spans="4:19">
      <c r="D290" s="20"/>
      <c r="E290" s="14"/>
      <c r="F290" s="15"/>
      <c r="G290" s="15"/>
      <c r="H290" s="16"/>
      <c r="I290" s="17"/>
      <c r="J290" s="34"/>
      <c r="K290" s="20"/>
      <c r="L290" s="12"/>
    </row>
    <row r="291" spans="4:19">
      <c r="D291" s="20"/>
      <c r="E291" s="14"/>
      <c r="F291" s="15"/>
      <c r="G291" s="15"/>
      <c r="H291" s="16"/>
      <c r="I291" s="17"/>
      <c r="J291" s="34"/>
      <c r="K291" s="20"/>
      <c r="L291" s="12"/>
    </row>
    <row r="292" spans="4:19">
      <c r="D292" s="20"/>
      <c r="E292" s="14"/>
      <c r="F292" s="15"/>
      <c r="G292" s="15"/>
      <c r="H292" s="16"/>
      <c r="I292" s="17"/>
      <c r="J292" s="34"/>
      <c r="K292" s="20"/>
      <c r="L292" s="12"/>
    </row>
    <row r="293" spans="4:19" ht="15">
      <c r="D293" s="20"/>
      <c r="E293" s="14"/>
      <c r="F293" s="15"/>
      <c r="G293" s="15"/>
      <c r="H293" s="16"/>
      <c r="I293" s="17"/>
      <c r="J293" s="34"/>
      <c r="K293" s="20"/>
      <c r="L293" s="19"/>
      <c r="S293" s="30"/>
    </row>
    <row r="294" spans="4:19" ht="15">
      <c r="D294" s="13">
        <v>883096302629</v>
      </c>
      <c r="E294" s="72">
        <v>4.93</v>
      </c>
      <c r="F294" s="15"/>
      <c r="G294" s="15"/>
      <c r="H294" s="16" t="s">
        <v>16</v>
      </c>
      <c r="I294" s="17"/>
      <c r="J294" s="34" t="s">
        <v>8</v>
      </c>
      <c r="K294" s="47">
        <v>2736</v>
      </c>
      <c r="L294" s="12">
        <v>3</v>
      </c>
    </row>
    <row r="295" spans="4:19" ht="15">
      <c r="D295" s="20"/>
      <c r="E295" s="14"/>
      <c r="F295" s="15"/>
      <c r="G295" s="15"/>
      <c r="H295" s="16"/>
      <c r="I295" s="17"/>
      <c r="J295" s="34"/>
      <c r="K295" s="20"/>
      <c r="L295" s="19"/>
    </row>
    <row r="296" spans="4:19">
      <c r="D296" s="20"/>
      <c r="E296" s="14"/>
      <c r="F296" s="15"/>
      <c r="G296" s="15"/>
      <c r="H296" s="16"/>
      <c r="I296" s="17"/>
      <c r="J296" s="34"/>
      <c r="K296" s="20"/>
      <c r="L296" s="12"/>
    </row>
    <row r="297" spans="4:19">
      <c r="D297" s="20"/>
      <c r="E297" s="14"/>
      <c r="F297" s="15"/>
      <c r="G297" s="15"/>
      <c r="H297" s="16"/>
      <c r="I297" s="17"/>
      <c r="J297" s="34"/>
      <c r="K297" s="20"/>
      <c r="L297" s="12"/>
    </row>
    <row r="298" spans="4:19">
      <c r="D298" s="20"/>
      <c r="E298" s="14"/>
      <c r="F298" s="15"/>
      <c r="G298" s="15"/>
      <c r="H298" s="16"/>
      <c r="I298" s="17"/>
      <c r="J298" s="34"/>
      <c r="K298" s="20"/>
      <c r="L298" s="12"/>
    </row>
    <row r="299" spans="4:19" ht="15" thickBot="1">
      <c r="D299" s="23"/>
      <c r="E299" s="36"/>
      <c r="F299" s="24"/>
      <c r="G299" s="24"/>
      <c r="H299" s="25"/>
      <c r="I299" s="26"/>
      <c r="J299" s="65"/>
      <c r="K299" s="23"/>
      <c r="L299" s="38"/>
    </row>
    <row r="301" spans="4:19" ht="15" thickBot="1"/>
    <row r="302" spans="4:19" ht="15.75" thickBot="1">
      <c r="D302" s="87" t="s">
        <v>59</v>
      </c>
      <c r="E302" s="88"/>
      <c r="F302" s="88"/>
      <c r="G302" s="88"/>
      <c r="H302" s="88"/>
      <c r="I302" s="88"/>
      <c r="J302" s="88"/>
      <c r="K302" s="88"/>
      <c r="L302" s="88"/>
      <c r="M302" s="88"/>
      <c r="N302" s="89"/>
    </row>
    <row r="303" spans="4:19" ht="45" customHeight="1" thickBot="1">
      <c r="D303" s="3" t="s">
        <v>0</v>
      </c>
      <c r="E303" s="31" t="s">
        <v>36</v>
      </c>
      <c r="F303" s="4" t="s">
        <v>1</v>
      </c>
      <c r="G303" s="4" t="s">
        <v>2</v>
      </c>
      <c r="H303" s="5" t="s">
        <v>3</v>
      </c>
      <c r="I303" s="3" t="s">
        <v>4</v>
      </c>
      <c r="J303" s="42" t="s">
        <v>6</v>
      </c>
      <c r="K303" s="7" t="s">
        <v>7</v>
      </c>
      <c r="L303" s="7" t="s">
        <v>9</v>
      </c>
      <c r="M303" s="6" t="s">
        <v>15</v>
      </c>
      <c r="N303" s="7" t="s">
        <v>37</v>
      </c>
    </row>
    <row r="304" spans="4:19">
      <c r="D304" s="8"/>
      <c r="E304" s="32"/>
      <c r="F304" s="9"/>
      <c r="G304" s="9"/>
      <c r="H304" s="10"/>
      <c r="I304" s="11"/>
      <c r="J304" s="10"/>
      <c r="K304" s="10"/>
      <c r="L304" s="33"/>
      <c r="M304" s="8"/>
      <c r="N304" s="73"/>
    </row>
    <row r="305" spans="4:20">
      <c r="D305" s="20"/>
      <c r="E305" s="14"/>
      <c r="F305" s="15"/>
      <c r="G305" s="15"/>
      <c r="H305" s="16"/>
      <c r="I305" s="17"/>
      <c r="J305" s="16"/>
      <c r="K305" s="16"/>
      <c r="L305" s="34"/>
      <c r="M305" s="20"/>
      <c r="N305" s="12"/>
    </row>
    <row r="306" spans="4:20" ht="15">
      <c r="D306" s="91">
        <v>886944631360</v>
      </c>
      <c r="E306" s="92">
        <v>14.76</v>
      </c>
      <c r="F306" s="93">
        <v>12</v>
      </c>
      <c r="G306" s="15">
        <v>5</v>
      </c>
      <c r="H306" s="93" t="s">
        <v>19</v>
      </c>
      <c r="I306" s="17"/>
      <c r="J306" s="16">
        <f>SUM(F306*G306)</f>
        <v>60</v>
      </c>
      <c r="K306" s="16"/>
      <c r="L306" s="34"/>
      <c r="M306" s="47">
        <f>SUM(J306+K307)</f>
        <v>324</v>
      </c>
      <c r="N306" s="12">
        <v>1</v>
      </c>
    </row>
    <row r="307" spans="4:20">
      <c r="D307" s="91"/>
      <c r="E307" s="92"/>
      <c r="F307" s="93"/>
      <c r="G307" s="15">
        <v>22</v>
      </c>
      <c r="H307" s="93"/>
      <c r="I307" s="17"/>
      <c r="J307" s="16"/>
      <c r="K307" s="16">
        <f>SUM(F306*G307)</f>
        <v>264</v>
      </c>
      <c r="L307" s="34"/>
      <c r="M307" s="20"/>
      <c r="N307" s="12"/>
    </row>
    <row r="308" spans="4:20" ht="15">
      <c r="D308" s="13"/>
      <c r="E308" s="14"/>
      <c r="F308" s="15"/>
      <c r="G308" s="15"/>
      <c r="H308" s="16"/>
      <c r="I308" s="17"/>
      <c r="J308" s="16"/>
      <c r="K308" s="16"/>
      <c r="L308" s="34"/>
      <c r="M308" s="20"/>
      <c r="N308" s="19"/>
    </row>
    <row r="309" spans="4:20">
      <c r="D309" s="13"/>
      <c r="E309" s="14"/>
      <c r="F309" s="15"/>
      <c r="G309" s="15"/>
      <c r="H309" s="16"/>
      <c r="I309" s="17"/>
      <c r="J309" s="16"/>
      <c r="K309" s="16"/>
      <c r="L309" s="34"/>
      <c r="M309" s="20"/>
      <c r="N309" s="12"/>
    </row>
    <row r="310" spans="4:20" ht="15">
      <c r="D310" s="13"/>
      <c r="E310" s="14"/>
      <c r="F310" s="15"/>
      <c r="G310" s="15"/>
      <c r="H310" s="16"/>
      <c r="I310" s="17"/>
      <c r="J310" s="16"/>
      <c r="K310" s="16"/>
      <c r="L310" s="34"/>
      <c r="M310" s="20"/>
      <c r="N310" s="19"/>
    </row>
    <row r="311" spans="4:20">
      <c r="D311" s="20"/>
      <c r="E311" s="14"/>
      <c r="F311" s="15"/>
      <c r="G311" s="15">
        <v>3</v>
      </c>
      <c r="H311" s="16"/>
      <c r="I311" s="17"/>
      <c r="J311" s="16">
        <f>SUM(F312*G311)</f>
        <v>36</v>
      </c>
      <c r="K311" s="16"/>
      <c r="L311" s="34"/>
      <c r="M311" s="20"/>
      <c r="N311" s="12"/>
    </row>
    <row r="312" spans="4:20" ht="15">
      <c r="D312" s="13">
        <v>886944631421</v>
      </c>
      <c r="E312" s="14">
        <v>14.76</v>
      </c>
      <c r="F312" s="15">
        <v>12</v>
      </c>
      <c r="G312" s="15">
        <v>11</v>
      </c>
      <c r="H312" s="16" t="s">
        <v>20</v>
      </c>
      <c r="I312" s="17"/>
      <c r="J312" s="16"/>
      <c r="K312" s="16">
        <f>SUM(F312*G312)</f>
        <v>132</v>
      </c>
      <c r="L312" s="34"/>
      <c r="M312" s="47">
        <f>SUM(J311+K312+L313)</f>
        <v>240</v>
      </c>
      <c r="N312" s="12">
        <v>1</v>
      </c>
      <c r="T312" s="30"/>
    </row>
    <row r="313" spans="4:20">
      <c r="D313" s="20"/>
      <c r="E313" s="14"/>
      <c r="F313" s="15"/>
      <c r="G313" s="15">
        <v>6</v>
      </c>
      <c r="H313" s="16"/>
      <c r="I313" s="17"/>
      <c r="J313" s="16"/>
      <c r="K313" s="16"/>
      <c r="L313" s="34">
        <f>SUM(F312*G313)</f>
        <v>72</v>
      </c>
      <c r="M313" s="20"/>
      <c r="N313" s="12"/>
    </row>
    <row r="314" spans="4:20" ht="15" thickBot="1">
      <c r="D314" s="23"/>
      <c r="E314" s="36"/>
      <c r="F314" s="24"/>
      <c r="G314" s="24"/>
      <c r="H314" s="25"/>
      <c r="I314" s="26"/>
      <c r="J314" s="25"/>
      <c r="K314" s="25"/>
      <c r="L314" s="65"/>
      <c r="M314" s="23"/>
      <c r="N314" s="74"/>
    </row>
    <row r="316" spans="4:20" ht="15" thickBot="1"/>
    <row r="317" spans="4:20" ht="15.75" thickBot="1">
      <c r="D317" s="87" t="s">
        <v>60</v>
      </c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9"/>
    </row>
    <row r="318" spans="4:20" ht="45" customHeight="1" thickBot="1">
      <c r="D318" s="3" t="s">
        <v>0</v>
      </c>
      <c r="E318" s="31" t="s">
        <v>36</v>
      </c>
      <c r="F318" s="4" t="s">
        <v>1</v>
      </c>
      <c r="G318" s="4" t="s">
        <v>2</v>
      </c>
      <c r="H318" s="5" t="s">
        <v>3</v>
      </c>
      <c r="I318" s="3" t="s">
        <v>4</v>
      </c>
      <c r="J318" s="42" t="s">
        <v>6</v>
      </c>
      <c r="K318" s="7" t="s">
        <v>7</v>
      </c>
      <c r="L318" s="7" t="s">
        <v>8</v>
      </c>
      <c r="M318" s="7" t="s">
        <v>9</v>
      </c>
      <c r="N318" s="6" t="s">
        <v>15</v>
      </c>
      <c r="O318" s="7" t="s">
        <v>37</v>
      </c>
    </row>
    <row r="319" spans="4:20">
      <c r="D319" s="8"/>
      <c r="E319" s="32"/>
      <c r="F319" s="9"/>
      <c r="G319" s="9"/>
      <c r="H319" s="10"/>
      <c r="I319" s="11"/>
      <c r="J319" s="10"/>
      <c r="K319" s="10"/>
      <c r="L319" s="10"/>
      <c r="M319" s="33"/>
      <c r="N319" s="8"/>
      <c r="O319" s="73"/>
    </row>
    <row r="320" spans="4:20">
      <c r="D320" s="20"/>
      <c r="E320" s="14"/>
      <c r="F320" s="15"/>
      <c r="G320" s="15"/>
      <c r="H320" s="16"/>
      <c r="I320" s="17"/>
      <c r="J320" s="16"/>
      <c r="K320" s="16"/>
      <c r="L320" s="16"/>
      <c r="M320" s="34"/>
      <c r="N320" s="20"/>
      <c r="O320" s="12"/>
    </row>
    <row r="321" spans="4:18" ht="15">
      <c r="D321" s="75"/>
      <c r="E321" s="76"/>
      <c r="F321" s="45"/>
      <c r="G321" s="15"/>
      <c r="H321" s="45"/>
      <c r="I321" s="17"/>
      <c r="J321" s="16"/>
      <c r="K321" s="16"/>
      <c r="L321" s="16"/>
      <c r="M321" s="34"/>
      <c r="N321" s="47"/>
      <c r="O321" s="12"/>
      <c r="Q321" s="30"/>
      <c r="R321" s="30"/>
    </row>
    <row r="322" spans="4:18">
      <c r="D322" s="75"/>
      <c r="E322" s="76"/>
      <c r="F322" s="45"/>
      <c r="G322" s="15"/>
      <c r="H322" s="45"/>
      <c r="I322" s="17"/>
      <c r="J322" s="16"/>
      <c r="K322" s="16"/>
      <c r="L322" s="16"/>
      <c r="M322" s="34"/>
      <c r="N322" s="20"/>
      <c r="O322" s="12"/>
    </row>
    <row r="323" spans="4:18" ht="15">
      <c r="D323" s="13"/>
      <c r="E323" s="14"/>
      <c r="F323" s="15"/>
      <c r="G323" s="15">
        <v>3</v>
      </c>
      <c r="H323" s="16"/>
      <c r="I323" s="17"/>
      <c r="J323" s="16">
        <f>SUM(F324*G323)</f>
        <v>36</v>
      </c>
      <c r="K323" s="16"/>
      <c r="L323" s="16"/>
      <c r="M323" s="34"/>
      <c r="N323" s="20"/>
      <c r="O323" s="19"/>
    </row>
    <row r="324" spans="4:18" ht="15">
      <c r="D324" s="91">
        <v>886944630851</v>
      </c>
      <c r="E324" s="92">
        <v>9.4600000000000009</v>
      </c>
      <c r="F324" s="93">
        <v>12</v>
      </c>
      <c r="G324" s="15">
        <v>6</v>
      </c>
      <c r="H324" s="93" t="s">
        <v>20</v>
      </c>
      <c r="I324" s="17"/>
      <c r="J324" s="16"/>
      <c r="K324" s="16">
        <f>SUM(F324*G324)</f>
        <v>72</v>
      </c>
      <c r="L324" s="16"/>
      <c r="M324" s="34"/>
      <c r="N324" s="47">
        <f>SUM(J323+K324+L325+M326)</f>
        <v>240</v>
      </c>
      <c r="O324" s="12">
        <v>1</v>
      </c>
    </row>
    <row r="325" spans="4:18" ht="15">
      <c r="D325" s="91"/>
      <c r="E325" s="92"/>
      <c r="F325" s="93"/>
      <c r="G325" s="15">
        <v>5</v>
      </c>
      <c r="H325" s="93"/>
      <c r="I325" s="17"/>
      <c r="J325" s="16"/>
      <c r="K325" s="16"/>
      <c r="L325" s="16">
        <f>SUM(F324*G325)</f>
        <v>60</v>
      </c>
      <c r="M325" s="34"/>
      <c r="N325" s="20"/>
      <c r="O325" s="19"/>
    </row>
    <row r="326" spans="4:18">
      <c r="D326" s="20"/>
      <c r="E326" s="14"/>
      <c r="F326" s="15"/>
      <c r="G326" s="15">
        <v>6</v>
      </c>
      <c r="H326" s="16"/>
      <c r="I326" s="17"/>
      <c r="J326" s="16"/>
      <c r="K326" s="16"/>
      <c r="L326" s="16"/>
      <c r="M326" s="34">
        <f>SUM(F324*G326)</f>
        <v>72</v>
      </c>
      <c r="N326" s="20"/>
      <c r="O326" s="12"/>
    </row>
    <row r="327" spans="4:18" ht="15">
      <c r="D327" s="13"/>
      <c r="E327" s="14"/>
      <c r="F327" s="15"/>
      <c r="G327" s="15"/>
      <c r="H327" s="16"/>
      <c r="I327" s="17"/>
      <c r="J327" s="16"/>
      <c r="K327" s="16"/>
      <c r="L327" s="16"/>
      <c r="M327" s="34"/>
      <c r="N327" s="47"/>
      <c r="O327" s="12"/>
    </row>
    <row r="328" spans="4:18">
      <c r="D328" s="20"/>
      <c r="E328" s="14"/>
      <c r="F328" s="15"/>
      <c r="G328" s="15"/>
      <c r="H328" s="16"/>
      <c r="I328" s="17"/>
      <c r="J328" s="16"/>
      <c r="K328" s="16"/>
      <c r="L328" s="16"/>
      <c r="M328" s="34"/>
      <c r="N328" s="20"/>
      <c r="O328" s="12"/>
    </row>
    <row r="329" spans="4:18" ht="15" thickBot="1">
      <c r="D329" s="23"/>
      <c r="E329" s="36"/>
      <c r="F329" s="24"/>
      <c r="G329" s="24"/>
      <c r="H329" s="25"/>
      <c r="I329" s="26"/>
      <c r="J329" s="25"/>
      <c r="K329" s="25"/>
      <c r="L329" s="25"/>
      <c r="M329" s="65"/>
      <c r="N329" s="23"/>
      <c r="O329" s="74"/>
    </row>
    <row r="331" spans="4:18" ht="15" thickBot="1">
      <c r="O331" s="30"/>
    </row>
    <row r="332" spans="4:18" ht="15.75" thickBot="1">
      <c r="D332" s="87" t="s">
        <v>61</v>
      </c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9"/>
    </row>
    <row r="333" spans="4:18" ht="45" customHeight="1" thickBot="1">
      <c r="D333" s="3" t="s">
        <v>0</v>
      </c>
      <c r="E333" s="31" t="s">
        <v>36</v>
      </c>
      <c r="F333" s="4" t="s">
        <v>1</v>
      </c>
      <c r="G333" s="4" t="s">
        <v>2</v>
      </c>
      <c r="H333" s="5" t="s">
        <v>3</v>
      </c>
      <c r="I333" s="3" t="s">
        <v>4</v>
      </c>
      <c r="J333" s="3" t="s">
        <v>6</v>
      </c>
      <c r="K333" s="3" t="s">
        <v>8</v>
      </c>
      <c r="L333" s="42" t="s">
        <v>9</v>
      </c>
      <c r="M333" s="7" t="s">
        <v>35</v>
      </c>
      <c r="N333" s="6" t="s">
        <v>15</v>
      </c>
      <c r="O333" s="7" t="s">
        <v>37</v>
      </c>
    </row>
    <row r="334" spans="4:18">
      <c r="D334" s="43"/>
      <c r="E334" s="32"/>
      <c r="F334" s="9"/>
      <c r="G334" s="9"/>
      <c r="H334" s="10"/>
      <c r="I334" s="11"/>
      <c r="J334" s="11"/>
      <c r="K334" s="11"/>
      <c r="L334" s="10"/>
      <c r="M334" s="33"/>
      <c r="N334" s="8"/>
      <c r="O334" s="73"/>
    </row>
    <row r="335" spans="4:18">
      <c r="D335" s="13" t="s">
        <v>40</v>
      </c>
      <c r="E335" s="14">
        <v>19.98</v>
      </c>
      <c r="F335" s="15"/>
      <c r="G335" s="15"/>
      <c r="H335" s="16" t="s">
        <v>18</v>
      </c>
      <c r="I335" s="17"/>
      <c r="J335" s="17">
        <v>1002</v>
      </c>
      <c r="K335" s="17"/>
      <c r="L335" s="16"/>
      <c r="M335" s="34"/>
      <c r="N335" s="20"/>
      <c r="O335" s="12"/>
    </row>
    <row r="336" spans="4:18">
      <c r="D336" s="13"/>
      <c r="E336" s="14"/>
      <c r="F336" s="15"/>
      <c r="G336" s="15"/>
      <c r="H336" s="16"/>
      <c r="I336" s="17"/>
      <c r="J336" s="17"/>
      <c r="K336" s="17"/>
      <c r="L336" s="16"/>
      <c r="M336" s="34"/>
      <c r="N336" s="20"/>
      <c r="O336" s="12"/>
    </row>
    <row r="337" spans="2:19" ht="15">
      <c r="D337" s="13" t="s">
        <v>41</v>
      </c>
      <c r="E337" s="14">
        <v>19.98</v>
      </c>
      <c r="F337" s="15"/>
      <c r="G337" s="15"/>
      <c r="H337" s="16" t="s">
        <v>18</v>
      </c>
      <c r="I337" s="17"/>
      <c r="J337" s="17"/>
      <c r="K337" s="17">
        <v>234</v>
      </c>
      <c r="L337" s="16"/>
      <c r="M337" s="34"/>
      <c r="N337" s="47"/>
      <c r="O337" s="12"/>
    </row>
    <row r="338" spans="2:19">
      <c r="D338" s="13"/>
      <c r="E338" s="14"/>
      <c r="F338" s="15"/>
      <c r="G338" s="15"/>
      <c r="H338" s="16"/>
      <c r="I338" s="17"/>
      <c r="J338" s="17"/>
      <c r="K338" s="17"/>
      <c r="L338" s="16"/>
      <c r="M338" s="34"/>
      <c r="N338" s="20"/>
      <c r="O338" s="12"/>
    </row>
    <row r="339" spans="2:19" ht="15" customHeight="1">
      <c r="B339" s="30"/>
      <c r="D339" s="77" t="s">
        <v>42</v>
      </c>
      <c r="E339" s="78">
        <v>19.98</v>
      </c>
      <c r="F339" s="45"/>
      <c r="G339" s="15"/>
      <c r="H339" s="79" t="s">
        <v>39</v>
      </c>
      <c r="I339" s="17"/>
      <c r="J339" s="17"/>
      <c r="K339" s="17"/>
      <c r="L339" s="16"/>
      <c r="M339" s="34">
        <v>654</v>
      </c>
      <c r="N339" s="68">
        <f>SUM(J335+K337+M343+L341+M339)</f>
        <v>1998</v>
      </c>
      <c r="O339" s="80">
        <v>8</v>
      </c>
    </row>
    <row r="340" spans="2:19" ht="15">
      <c r="D340" s="77"/>
      <c r="E340" s="81"/>
      <c r="F340" s="45"/>
      <c r="G340" s="15"/>
      <c r="H340" s="45"/>
      <c r="I340" s="17"/>
      <c r="J340" s="17"/>
      <c r="K340" s="17"/>
      <c r="L340" s="16"/>
      <c r="M340" s="34"/>
      <c r="N340" s="68"/>
      <c r="O340" s="80"/>
    </row>
    <row r="341" spans="2:19">
      <c r="D341" s="13" t="s">
        <v>43</v>
      </c>
      <c r="E341" s="14">
        <v>19.98</v>
      </c>
      <c r="F341" s="15"/>
      <c r="G341" s="15"/>
      <c r="H341" s="16" t="s">
        <v>18</v>
      </c>
      <c r="I341" s="17"/>
      <c r="J341" s="17"/>
      <c r="K341" s="17"/>
      <c r="L341" s="16">
        <v>66</v>
      </c>
      <c r="M341" s="34"/>
      <c r="N341" s="20"/>
      <c r="O341" s="12"/>
    </row>
    <row r="342" spans="2:19">
      <c r="D342" s="13"/>
      <c r="E342" s="14"/>
      <c r="F342" s="15"/>
      <c r="G342" s="15"/>
      <c r="H342" s="16"/>
      <c r="I342" s="17"/>
      <c r="J342" s="17"/>
      <c r="K342" s="17"/>
      <c r="L342" s="16"/>
      <c r="M342" s="34"/>
      <c r="N342" s="20"/>
      <c r="O342" s="12"/>
    </row>
    <row r="343" spans="2:19" ht="15">
      <c r="D343" s="13" t="s">
        <v>44</v>
      </c>
      <c r="E343" s="14">
        <v>19.98</v>
      </c>
      <c r="F343" s="15"/>
      <c r="G343" s="15"/>
      <c r="H343" s="16" t="s">
        <v>39</v>
      </c>
      <c r="I343" s="17"/>
      <c r="J343" s="17"/>
      <c r="K343" s="17"/>
      <c r="L343" s="16"/>
      <c r="M343" s="34">
        <v>42</v>
      </c>
      <c r="N343" s="47"/>
      <c r="O343" s="12"/>
    </row>
    <row r="344" spans="2:19" ht="15" thickBot="1">
      <c r="D344" s="49"/>
      <c r="E344" s="36"/>
      <c r="F344" s="24"/>
      <c r="G344" s="24"/>
      <c r="H344" s="25"/>
      <c r="I344" s="26"/>
      <c r="J344" s="26"/>
      <c r="K344" s="26"/>
      <c r="L344" s="25"/>
      <c r="M344" s="65"/>
      <c r="N344" s="23"/>
      <c r="O344" s="74"/>
    </row>
    <row r="345" spans="2:19">
      <c r="O345" s="30"/>
    </row>
    <row r="346" spans="2:19" ht="15" thickBot="1">
      <c r="O346" s="30"/>
    </row>
    <row r="347" spans="2:19" ht="15.75" thickBot="1">
      <c r="D347" s="87" t="s">
        <v>62</v>
      </c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9"/>
    </row>
    <row r="348" spans="2:19" ht="45" customHeight="1" thickBot="1">
      <c r="D348" s="3" t="s">
        <v>0</v>
      </c>
      <c r="E348" s="31" t="s">
        <v>36</v>
      </c>
      <c r="F348" s="4" t="s">
        <v>1</v>
      </c>
      <c r="G348" s="4" t="s">
        <v>2</v>
      </c>
      <c r="H348" s="5" t="s">
        <v>3</v>
      </c>
      <c r="I348" s="87" t="s">
        <v>4</v>
      </c>
      <c r="J348" s="88"/>
      <c r="K348" s="89"/>
      <c r="L348" s="3" t="s">
        <v>47</v>
      </c>
      <c r="M348" s="3" t="s">
        <v>6</v>
      </c>
      <c r="N348" s="3" t="s">
        <v>7</v>
      </c>
      <c r="O348" s="3" t="s">
        <v>8</v>
      </c>
      <c r="P348" s="42" t="s">
        <v>9</v>
      </c>
      <c r="Q348" s="7" t="s">
        <v>35</v>
      </c>
      <c r="R348" s="6" t="s">
        <v>15</v>
      </c>
      <c r="S348" s="7" t="s">
        <v>37</v>
      </c>
    </row>
    <row r="349" spans="2:19">
      <c r="D349" s="43">
        <v>490060308534</v>
      </c>
      <c r="E349" s="32">
        <v>24.98</v>
      </c>
      <c r="F349" s="9"/>
      <c r="G349" s="9"/>
      <c r="H349" s="10" t="s">
        <v>46</v>
      </c>
      <c r="I349" s="11"/>
      <c r="J349" s="44"/>
      <c r="K349" s="44"/>
      <c r="L349" s="11"/>
      <c r="M349" s="11"/>
      <c r="N349" s="11"/>
      <c r="O349" s="11">
        <v>72</v>
      </c>
      <c r="P349" s="10"/>
      <c r="Q349" s="33"/>
      <c r="R349" s="8"/>
      <c r="S349" s="73"/>
    </row>
    <row r="350" spans="2:19">
      <c r="D350" s="13">
        <v>490060308374</v>
      </c>
      <c r="E350" s="14">
        <v>24.98</v>
      </c>
      <c r="F350" s="15"/>
      <c r="G350" s="15"/>
      <c r="H350" s="16" t="s">
        <v>18</v>
      </c>
      <c r="I350" s="17"/>
      <c r="J350" s="29"/>
      <c r="K350" s="29"/>
      <c r="L350" s="17"/>
      <c r="M350" s="17"/>
      <c r="N350" s="17"/>
      <c r="O350" s="17"/>
      <c r="P350" s="16"/>
      <c r="Q350" s="34">
        <v>108</v>
      </c>
      <c r="R350" s="20"/>
      <c r="S350" s="12"/>
    </row>
    <row r="351" spans="2:19">
      <c r="D351" s="13">
        <v>490060308411</v>
      </c>
      <c r="E351" s="14">
        <v>24.98</v>
      </c>
      <c r="F351" s="15"/>
      <c r="G351" s="15"/>
      <c r="H351" s="16" t="s">
        <v>45</v>
      </c>
      <c r="I351" s="17"/>
      <c r="J351" s="29"/>
      <c r="K351" s="29"/>
      <c r="L351" s="17"/>
      <c r="M351" s="17"/>
      <c r="N351" s="17"/>
      <c r="O351" s="17">
        <v>228</v>
      </c>
      <c r="P351" s="16"/>
      <c r="Q351" s="34"/>
      <c r="R351" s="20"/>
      <c r="S351" s="12"/>
    </row>
    <row r="352" spans="2:19">
      <c r="D352" s="13">
        <v>490060308442</v>
      </c>
      <c r="E352" s="14">
        <v>24.98</v>
      </c>
      <c r="F352" s="15"/>
      <c r="G352" s="15"/>
      <c r="H352" s="16" t="s">
        <v>11</v>
      </c>
      <c r="I352" s="17"/>
      <c r="J352" s="29"/>
      <c r="K352" s="29"/>
      <c r="L352" s="17">
        <v>72</v>
      </c>
      <c r="M352" s="17"/>
      <c r="N352" s="17"/>
      <c r="O352" s="17"/>
      <c r="P352" s="16"/>
      <c r="Q352" s="34"/>
      <c r="R352" s="20"/>
      <c r="S352" s="12"/>
    </row>
    <row r="353" spans="3:22">
      <c r="D353" s="13">
        <v>490060308459</v>
      </c>
      <c r="E353" s="14">
        <v>24.98</v>
      </c>
      <c r="F353" s="15"/>
      <c r="G353" s="15"/>
      <c r="H353" s="16" t="s">
        <v>11</v>
      </c>
      <c r="I353" s="17"/>
      <c r="J353" s="29"/>
      <c r="K353" s="29"/>
      <c r="L353" s="17"/>
      <c r="M353" s="17">
        <v>102</v>
      </c>
      <c r="N353" s="17"/>
      <c r="O353" s="17"/>
      <c r="P353" s="16"/>
      <c r="Q353" s="34"/>
      <c r="R353" s="20"/>
      <c r="S353" s="12"/>
    </row>
    <row r="354" spans="3:22">
      <c r="D354" s="13">
        <v>490060308503</v>
      </c>
      <c r="E354" s="14">
        <v>24.98</v>
      </c>
      <c r="F354" s="15"/>
      <c r="G354" s="15"/>
      <c r="H354" s="16" t="s">
        <v>46</v>
      </c>
      <c r="I354" s="17"/>
      <c r="J354" s="29"/>
      <c r="K354" s="29"/>
      <c r="L354" s="17">
        <v>54</v>
      </c>
      <c r="M354" s="17"/>
      <c r="N354" s="17"/>
      <c r="O354" s="17"/>
      <c r="P354" s="16"/>
      <c r="Q354" s="34"/>
      <c r="R354" s="20"/>
      <c r="S354" s="12"/>
    </row>
    <row r="355" spans="3:22" ht="15">
      <c r="D355" s="13">
        <v>490060308350</v>
      </c>
      <c r="E355" s="14">
        <v>24.98</v>
      </c>
      <c r="F355" s="15"/>
      <c r="G355" s="15"/>
      <c r="H355" s="16" t="s">
        <v>18</v>
      </c>
      <c r="I355" s="17"/>
      <c r="J355" s="29"/>
      <c r="K355" s="29"/>
      <c r="L355" s="17"/>
      <c r="M355" s="17"/>
      <c r="N355" s="17"/>
      <c r="O355" s="17">
        <v>312</v>
      </c>
      <c r="P355" s="16"/>
      <c r="Q355" s="34"/>
      <c r="R355" s="47"/>
      <c r="S355" s="12"/>
      <c r="V355" s="30"/>
    </row>
    <row r="356" spans="3:22">
      <c r="D356" s="13">
        <v>490060308497</v>
      </c>
      <c r="E356" s="14">
        <v>24.98</v>
      </c>
      <c r="F356" s="15"/>
      <c r="G356" s="15"/>
      <c r="H356" s="16" t="s">
        <v>11</v>
      </c>
      <c r="I356" s="17"/>
      <c r="J356" s="29"/>
      <c r="K356" s="29"/>
      <c r="L356" s="17"/>
      <c r="M356" s="17"/>
      <c r="N356" s="17"/>
      <c r="O356" s="17"/>
      <c r="P356" s="16"/>
      <c r="Q356" s="34">
        <v>162</v>
      </c>
      <c r="R356" s="20"/>
      <c r="S356" s="12"/>
    </row>
    <row r="357" spans="3:22" ht="15">
      <c r="D357" s="77">
        <v>490060308480</v>
      </c>
      <c r="E357" s="78">
        <v>24.98</v>
      </c>
      <c r="F357" s="45"/>
      <c r="G357" s="15"/>
      <c r="H357" s="79" t="s">
        <v>11</v>
      </c>
      <c r="I357" s="17"/>
      <c r="J357" s="29"/>
      <c r="K357" s="29"/>
      <c r="L357" s="17"/>
      <c r="M357" s="17"/>
      <c r="N357" s="17"/>
      <c r="O357" s="17"/>
      <c r="P357" s="16">
        <v>324</v>
      </c>
      <c r="Q357" s="34"/>
      <c r="R357" s="68">
        <f>SUM(O349+Q350+O351+L352+M353+L354+O355+Q356+N358+M359+P360+P361+M362+N363+N364+P365+P357)</f>
        <v>2874</v>
      </c>
      <c r="S357" s="80">
        <v>7</v>
      </c>
    </row>
    <row r="358" spans="3:22" ht="15">
      <c r="D358" s="77">
        <v>490060308343</v>
      </c>
      <c r="E358" s="78">
        <v>24.98</v>
      </c>
      <c r="F358" s="45"/>
      <c r="G358" s="15"/>
      <c r="H358" s="79" t="s">
        <v>18</v>
      </c>
      <c r="I358" s="17"/>
      <c r="J358" s="29"/>
      <c r="K358" s="29"/>
      <c r="L358" s="17"/>
      <c r="M358" s="17"/>
      <c r="N358" s="17">
        <v>18</v>
      </c>
      <c r="O358" s="17"/>
      <c r="P358" s="16"/>
      <c r="Q358" s="34"/>
      <c r="R358" s="68"/>
      <c r="S358" s="80"/>
    </row>
    <row r="359" spans="3:22" ht="15">
      <c r="D359" s="77">
        <v>490060308510</v>
      </c>
      <c r="E359" s="78">
        <v>24.98</v>
      </c>
      <c r="F359" s="45"/>
      <c r="G359" s="15"/>
      <c r="H359" s="79" t="s">
        <v>46</v>
      </c>
      <c r="I359" s="17"/>
      <c r="J359" s="29"/>
      <c r="K359" s="29"/>
      <c r="L359" s="17"/>
      <c r="M359" s="17">
        <v>318</v>
      </c>
      <c r="N359" s="17"/>
      <c r="O359" s="17"/>
      <c r="P359" s="16"/>
      <c r="Q359" s="34"/>
      <c r="R359" s="68"/>
      <c r="S359" s="80"/>
    </row>
    <row r="360" spans="3:22" ht="15">
      <c r="D360" s="77">
        <v>490060308428</v>
      </c>
      <c r="E360" s="82">
        <v>24.98</v>
      </c>
      <c r="F360" s="83"/>
      <c r="G360" s="15"/>
      <c r="H360" s="79" t="s">
        <v>45</v>
      </c>
      <c r="I360" s="17"/>
      <c r="J360" s="29"/>
      <c r="K360" s="29"/>
      <c r="L360" s="17"/>
      <c r="M360" s="17"/>
      <c r="N360" s="17"/>
      <c r="O360" s="17"/>
      <c r="P360" s="16">
        <v>180</v>
      </c>
      <c r="Q360" s="34"/>
      <c r="R360" s="68"/>
      <c r="S360" s="84"/>
    </row>
    <row r="361" spans="3:22" ht="15">
      <c r="D361" s="77">
        <v>490060308367</v>
      </c>
      <c r="E361" s="82">
        <v>24.98</v>
      </c>
      <c r="F361" s="83"/>
      <c r="G361" s="15"/>
      <c r="H361" s="79" t="s">
        <v>18</v>
      </c>
      <c r="I361" s="17"/>
      <c r="J361" s="29"/>
      <c r="K361" s="29"/>
      <c r="L361" s="17"/>
      <c r="M361" s="17"/>
      <c r="N361" s="17"/>
      <c r="O361" s="17"/>
      <c r="P361" s="16">
        <v>18</v>
      </c>
      <c r="Q361" s="34"/>
      <c r="R361" s="68"/>
      <c r="S361" s="84"/>
    </row>
    <row r="362" spans="3:22">
      <c r="D362" s="13">
        <v>490060308336</v>
      </c>
      <c r="E362" s="14">
        <v>24.98</v>
      </c>
      <c r="F362" s="15"/>
      <c r="G362" s="15"/>
      <c r="H362" s="16" t="s">
        <v>18</v>
      </c>
      <c r="I362" s="17"/>
      <c r="J362" s="29"/>
      <c r="K362" s="29"/>
      <c r="L362" s="17"/>
      <c r="M362" s="17">
        <v>168</v>
      </c>
      <c r="N362" s="17"/>
      <c r="O362" s="17"/>
      <c r="P362" s="16"/>
      <c r="Q362" s="34"/>
      <c r="R362" s="20"/>
      <c r="S362" s="12"/>
    </row>
    <row r="363" spans="3:22">
      <c r="D363" s="13">
        <v>490060308527</v>
      </c>
      <c r="E363" s="14">
        <v>24.98</v>
      </c>
      <c r="F363" s="15"/>
      <c r="G363" s="15"/>
      <c r="H363" s="16" t="s">
        <v>46</v>
      </c>
      <c r="I363" s="17"/>
      <c r="J363" s="29"/>
      <c r="K363" s="29"/>
      <c r="L363" s="17"/>
      <c r="M363" s="17"/>
      <c r="N363" s="17">
        <v>30</v>
      </c>
      <c r="O363" s="17"/>
      <c r="P363" s="16"/>
      <c r="Q363" s="34"/>
      <c r="R363" s="20"/>
      <c r="S363" s="12"/>
    </row>
    <row r="364" spans="3:22" ht="15">
      <c r="D364" s="13">
        <v>490060308466</v>
      </c>
      <c r="E364" s="14">
        <v>24.98</v>
      </c>
      <c r="F364" s="15"/>
      <c r="G364" s="15"/>
      <c r="H364" s="16" t="s">
        <v>11</v>
      </c>
      <c r="I364" s="17"/>
      <c r="J364" s="29"/>
      <c r="K364" s="29"/>
      <c r="L364" s="17"/>
      <c r="M364" s="17"/>
      <c r="N364" s="17">
        <v>558</v>
      </c>
      <c r="O364" s="17"/>
      <c r="P364" s="16"/>
      <c r="Q364" s="34"/>
      <c r="R364" s="47"/>
      <c r="S364" s="12"/>
    </row>
    <row r="365" spans="3:22" ht="15" thickBot="1">
      <c r="D365" s="49">
        <v>490060308541</v>
      </c>
      <c r="E365" s="36">
        <v>24.98</v>
      </c>
      <c r="F365" s="24"/>
      <c r="G365" s="24"/>
      <c r="H365" s="25" t="s">
        <v>46</v>
      </c>
      <c r="I365" s="26"/>
      <c r="J365" s="37"/>
      <c r="K365" s="37"/>
      <c r="L365" s="26"/>
      <c r="M365" s="26"/>
      <c r="N365" s="26"/>
      <c r="O365" s="26"/>
      <c r="P365" s="25">
        <v>150</v>
      </c>
      <c r="Q365" s="65"/>
      <c r="R365" s="23"/>
      <c r="S365" s="74"/>
    </row>
    <row r="366" spans="3:22">
      <c r="O366" s="30"/>
    </row>
    <row r="367" spans="3:22">
      <c r="C367" s="85"/>
      <c r="D367" s="85"/>
      <c r="E367" s="86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</row>
    <row r="368" spans="3:22" ht="15">
      <c r="H368" s="58" t="s">
        <v>27</v>
      </c>
      <c r="I368" s="58">
        <f>SUM(K5+K7+K9+K10+K12+K14+K21+K23+K25+K27+K29+K39+K41+K55+K70+K83+K87+K98+K100+K102+K113+K117+K128+K132+K143+K147+K158+K162+K173+K177+Q189+Q191+Q205+S225+Q231+Q234+Q236+Q239+Q245+Q247+Q249+Q251+Q253+Q264+Q275+Q278+Q280+Q283+K294+M306+M312+N324+N339+R357)</f>
        <v>48904</v>
      </c>
    </row>
    <row r="369" spans="3:22" ht="15">
      <c r="H369" s="58" t="s">
        <v>38</v>
      </c>
      <c r="I369" s="58">
        <f>SUM(L5+L7+L9+L10+L12+L14+L21+L23+L25+L27+L29+L39+L41+L55+L70+L85+L98+L100+L102+L115+L130+L145+L160+L175+R189+R191+R205+T220+P231+P234+P236+P239+P245+P247+P249+P251+P253+P264+P275+P278+P280+P283+L294+N306+N312+O324+O339+S357)</f>
        <v>91</v>
      </c>
    </row>
    <row r="372" spans="3:22">
      <c r="C372" s="85"/>
      <c r="D372" s="85"/>
      <c r="E372" s="86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</row>
    <row r="374" spans="3:22">
      <c r="O374" s="30"/>
    </row>
    <row r="375" spans="3:22">
      <c r="O375" s="30"/>
    </row>
    <row r="376" spans="3:22">
      <c r="L376" s="30"/>
    </row>
    <row r="377" spans="3:22">
      <c r="V377" s="30"/>
    </row>
    <row r="477" spans="17:17">
      <c r="Q477" s="30"/>
    </row>
    <row r="488" spans="8:8">
      <c r="H488" s="30"/>
    </row>
  </sheetData>
  <mergeCells count="50">
    <mergeCell ref="D2:L2"/>
    <mergeCell ref="D138:L138"/>
    <mergeCell ref="D153:L153"/>
    <mergeCell ref="D168:L168"/>
    <mergeCell ref="D63:L63"/>
    <mergeCell ref="D78:L78"/>
    <mergeCell ref="D93:L93"/>
    <mergeCell ref="D108:L108"/>
    <mergeCell ref="D123:L123"/>
    <mergeCell ref="D33:L33"/>
    <mergeCell ref="D48:L48"/>
    <mergeCell ref="D9:D10"/>
    <mergeCell ref="E9:E10"/>
    <mergeCell ref="F9:F10"/>
    <mergeCell ref="H9:H10"/>
    <mergeCell ref="D18:L18"/>
    <mergeCell ref="I348:K348"/>
    <mergeCell ref="D347:S347"/>
    <mergeCell ref="D317:O317"/>
    <mergeCell ref="E324:E325"/>
    <mergeCell ref="D324:D325"/>
    <mergeCell ref="D332:O332"/>
    <mergeCell ref="H306:H307"/>
    <mergeCell ref="F306:F307"/>
    <mergeCell ref="F324:F325"/>
    <mergeCell ref="E306:E307"/>
    <mergeCell ref="D306:D307"/>
    <mergeCell ref="H324:H325"/>
    <mergeCell ref="D302:N302"/>
    <mergeCell ref="D213:T213"/>
    <mergeCell ref="D287:L287"/>
    <mergeCell ref="C228:Q228"/>
    <mergeCell ref="C242:Q242"/>
    <mergeCell ref="C257:Q257"/>
    <mergeCell ref="C272:Q272"/>
    <mergeCell ref="I214:L214"/>
    <mergeCell ref="F222:F223"/>
    <mergeCell ref="F217:F218"/>
    <mergeCell ref="D183:R183"/>
    <mergeCell ref="D198:R198"/>
    <mergeCell ref="P207:P208"/>
    <mergeCell ref="D207:D208"/>
    <mergeCell ref="E207:E208"/>
    <mergeCell ref="N207:N208"/>
    <mergeCell ref="O207:O208"/>
    <mergeCell ref="H207:H208"/>
    <mergeCell ref="M207:M208"/>
    <mergeCell ref="J207:J208"/>
    <mergeCell ref="K207:K208"/>
    <mergeCell ref="L207:L20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2019-07-25T17:43:34Z</cp:lastPrinted>
  <dcterms:created xsi:type="dcterms:W3CDTF">2019-07-18T17:27:35Z</dcterms:created>
  <dcterms:modified xsi:type="dcterms:W3CDTF">2019-10-09T10:49:58Z</dcterms:modified>
</cp:coreProperties>
</file>